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SEVAC\SEVAC 1ER TRIM 2019\"/>
    </mc:Choice>
  </mc:AlternateContent>
  <xr:revisionPtr revIDLastSave="0" documentId="8_{4175EE9E-01AC-4F0D-89A6-71A3ADA3D292}" xr6:coauthVersionLast="43" xr6:coauthVersionMax="43" xr10:uidLastSave="{00000000-0000-0000-0000-000000000000}"/>
  <bookViews>
    <workbookView xWindow="-120" yWindow="-120" windowWidth="29040" windowHeight="15840" xr2:uid="{61D378B9-A102-463D-9DD6-C96B3597A95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H68" i="1"/>
  <c r="E68" i="1"/>
  <c r="E67" i="1"/>
  <c r="H67" i="1" s="1"/>
  <c r="H66" i="1"/>
  <c r="E66" i="1"/>
  <c r="G65" i="1"/>
  <c r="F65" i="1"/>
  <c r="D65" i="1"/>
  <c r="C65" i="1"/>
  <c r="E65" i="1" s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D57" i="1"/>
  <c r="C57" i="1"/>
  <c r="E57" i="1" s="1"/>
  <c r="H57" i="1" s="1"/>
  <c r="H56" i="1"/>
  <c r="E56" i="1"/>
  <c r="E55" i="1"/>
  <c r="H55" i="1" s="1"/>
  <c r="H54" i="1"/>
  <c r="E54" i="1"/>
  <c r="G53" i="1"/>
  <c r="F53" i="1"/>
  <c r="D53" i="1"/>
  <c r="C53" i="1"/>
  <c r="E53" i="1" s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E23" i="1" s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<sst xmlns="http://schemas.openxmlformats.org/spreadsheetml/2006/main" count="89" uniqueCount="89">
  <si>
    <t>SISTEMA DE AGUA POTABLE Y ALCANTARILLADO MUNICIPAL DE VALLE DE SANTIAGO
ESTADO ANALÍTICO DEL EJERCICIO DEL PRESUPUESTO DE EGRESOS
Clasificación por Objeto del Gasto (Capítulo y Concepto)
Del 1 de Enero al AL 31 DE MARZO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</si>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</sst>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0A3F2F84-64F4-493F-B78E-889A10113107}"/>
    <cellStyle name="Normal 3" xfId="1" xr:uid="{5EF99A1D-1ABD-47B9-ACBD-610F66C3D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1066800</xdr:colOff>
      <xdr:row>2</xdr:row>
      <xdr:rowOff>190501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ADB7D0C6-9B91-46F0-8A93-B95FE2BF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ACEF-848C-4D6D-BD1F-99D7F6408305}">
  <dimension ref="A1:H82"/>
  <sheetViews>
    <sheetView tabSelected="1" topLeftCell="A76" workbookViewId="0">
      <selection sqref="A1:XFD1048576"/>
    </sheetView>
  </sheetViews>
  <sheetFormatPr baseColWidth="10" defaultRowHeight="15" x14ac:dyDescent="0.25"/>
  <cols>
    <col min="1" max="1" width="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25163864.129999999</v>
      </c>
      <c r="D5" s="17">
        <f>SUM(D6:D12)</f>
        <v>-18837.18</v>
      </c>
      <c r="E5" s="17">
        <f>C5+D5</f>
        <v>25145026.949999999</v>
      </c>
      <c r="F5" s="17">
        <f>SUM(F6:F12)</f>
        <v>4194077.8099999996</v>
      </c>
      <c r="G5" s="17">
        <f>SUM(G6:G12)</f>
        <v>4157577.8099999996</v>
      </c>
      <c r="H5" s="17">
        <f>E5-F5</f>
        <v>20950949.140000001</v>
      </c>
    </row>
    <row r="6" spans="1:8" x14ac:dyDescent="0.25">
      <c r="A6" s="18">
        <v>1100</v>
      </c>
      <c r="B6" s="19" t="s">
        <v>12</v>
      </c>
      <c r="C6" s="20">
        <v>15692846.23</v>
      </c>
      <c r="D6" s="20">
        <v>-18837.18</v>
      </c>
      <c r="E6" s="20">
        <f t="shared" ref="E6:E69" si="0">C6+D6</f>
        <v>15674009.050000001</v>
      </c>
      <c r="F6" s="20">
        <v>3199379.32</v>
      </c>
      <c r="G6" s="20">
        <v>3199379.32</v>
      </c>
      <c r="H6" s="20">
        <f t="shared" ref="H6:H69" si="1">E6-F6</f>
        <v>12474629.73</v>
      </c>
    </row>
    <row r="7" spans="1:8" x14ac:dyDescent="0.25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5">
      <c r="A8" s="18">
        <v>1300</v>
      </c>
      <c r="B8" s="19" t="s">
        <v>14</v>
      </c>
      <c r="C8" s="20">
        <v>3931682.09</v>
      </c>
      <c r="D8" s="20">
        <v>0</v>
      </c>
      <c r="E8" s="20">
        <f t="shared" si="0"/>
        <v>3931682.09</v>
      </c>
      <c r="F8" s="20">
        <v>144826.59</v>
      </c>
      <c r="G8" s="20">
        <v>144826.59</v>
      </c>
      <c r="H8" s="20">
        <f t="shared" si="1"/>
        <v>3786855.5</v>
      </c>
    </row>
    <row r="9" spans="1:8" x14ac:dyDescent="0.25">
      <c r="A9" s="18">
        <v>1400</v>
      </c>
      <c r="B9" s="19" t="s">
        <v>15</v>
      </c>
      <c r="C9" s="20">
        <v>4368375.8099999996</v>
      </c>
      <c r="D9" s="20">
        <v>0</v>
      </c>
      <c r="E9" s="20">
        <f t="shared" si="0"/>
        <v>4368375.8099999996</v>
      </c>
      <c r="F9" s="20">
        <v>644451.9</v>
      </c>
      <c r="G9" s="20">
        <v>644451.9</v>
      </c>
      <c r="H9" s="20">
        <f t="shared" si="1"/>
        <v>3723923.9099999997</v>
      </c>
    </row>
    <row r="10" spans="1:8" x14ac:dyDescent="0.25">
      <c r="A10" s="18">
        <v>1500</v>
      </c>
      <c r="B10" s="19" t="s">
        <v>16</v>
      </c>
      <c r="C10" s="20">
        <v>1170960</v>
      </c>
      <c r="D10" s="20">
        <v>0</v>
      </c>
      <c r="E10" s="20">
        <f t="shared" si="0"/>
        <v>1170960</v>
      </c>
      <c r="F10" s="20">
        <v>205420</v>
      </c>
      <c r="G10" s="20">
        <v>168920</v>
      </c>
      <c r="H10" s="20">
        <f t="shared" si="1"/>
        <v>965540</v>
      </c>
    </row>
    <row r="11" spans="1:8" x14ac:dyDescent="0.25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5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5">
      <c r="A13" s="15" t="s">
        <v>19</v>
      </c>
      <c r="B13" s="16"/>
      <c r="C13" s="20">
        <f>SUM(C14:C22)</f>
        <v>4075200</v>
      </c>
      <c r="D13" s="20">
        <f>SUM(D14:D22)</f>
        <v>0</v>
      </c>
      <c r="E13" s="20">
        <f t="shared" si="0"/>
        <v>4075200</v>
      </c>
      <c r="F13" s="20">
        <f>SUM(F14:F22)</f>
        <v>1057516.6299999999</v>
      </c>
      <c r="G13" s="20">
        <f>SUM(G14:G22)</f>
        <v>784374.45</v>
      </c>
      <c r="H13" s="20">
        <f t="shared" si="1"/>
        <v>3017683.37</v>
      </c>
    </row>
    <row r="14" spans="1:8" x14ac:dyDescent="0.25">
      <c r="A14" s="18">
        <v>2100</v>
      </c>
      <c r="B14" s="19" t="s">
        <v>20</v>
      </c>
      <c r="C14" s="20">
        <v>211800</v>
      </c>
      <c r="D14" s="20">
        <v>0</v>
      </c>
      <c r="E14" s="20">
        <f t="shared" si="0"/>
        <v>211800</v>
      </c>
      <c r="F14" s="20">
        <v>78084.55</v>
      </c>
      <c r="G14" s="20">
        <v>74622.47</v>
      </c>
      <c r="H14" s="20">
        <f t="shared" si="1"/>
        <v>133715.45000000001</v>
      </c>
    </row>
    <row r="15" spans="1:8" x14ac:dyDescent="0.25">
      <c r="A15" s="18">
        <v>2200</v>
      </c>
      <c r="B15" s="19" t="s">
        <v>21</v>
      </c>
      <c r="C15" s="20">
        <v>20000</v>
      </c>
      <c r="D15" s="20">
        <v>0</v>
      </c>
      <c r="E15" s="20">
        <f t="shared" si="0"/>
        <v>20000</v>
      </c>
      <c r="F15" s="20">
        <v>8618.0499999999993</v>
      </c>
      <c r="G15" s="20">
        <v>8531.0499999999993</v>
      </c>
      <c r="H15" s="20">
        <f t="shared" si="1"/>
        <v>11381.95</v>
      </c>
    </row>
    <row r="16" spans="1:8" x14ac:dyDescent="0.25">
      <c r="A16" s="18">
        <v>2300</v>
      </c>
      <c r="B16" s="19" t="s">
        <v>22</v>
      </c>
      <c r="C16" s="20">
        <v>1077500</v>
      </c>
      <c r="D16" s="20">
        <v>0</v>
      </c>
      <c r="E16" s="20">
        <f t="shared" si="0"/>
        <v>1077500</v>
      </c>
      <c r="F16" s="20">
        <v>214800</v>
      </c>
      <c r="G16" s="20">
        <v>202000</v>
      </c>
      <c r="H16" s="20">
        <f t="shared" si="1"/>
        <v>862700</v>
      </c>
    </row>
    <row r="17" spans="1:8" x14ac:dyDescent="0.25">
      <c r="A17" s="18">
        <v>2400</v>
      </c>
      <c r="B17" s="19" t="s">
        <v>23</v>
      </c>
      <c r="C17" s="20">
        <v>877400</v>
      </c>
      <c r="D17" s="20">
        <v>0</v>
      </c>
      <c r="E17" s="20">
        <f t="shared" si="0"/>
        <v>877400</v>
      </c>
      <c r="F17" s="20">
        <v>402012.85</v>
      </c>
      <c r="G17" s="20">
        <v>314150.24</v>
      </c>
      <c r="H17" s="20">
        <f t="shared" si="1"/>
        <v>475387.15</v>
      </c>
    </row>
    <row r="18" spans="1:8" x14ac:dyDescent="0.25">
      <c r="A18" s="18">
        <v>2500</v>
      </c>
      <c r="B18" s="19" t="s">
        <v>24</v>
      </c>
      <c r="C18" s="20">
        <v>208500</v>
      </c>
      <c r="D18" s="20">
        <v>0</v>
      </c>
      <c r="E18" s="20">
        <f t="shared" si="0"/>
        <v>208500</v>
      </c>
      <c r="F18" s="20">
        <v>46141.64</v>
      </c>
      <c r="G18" s="20">
        <v>30767.16</v>
      </c>
      <c r="H18" s="20">
        <f t="shared" si="1"/>
        <v>162358.35999999999</v>
      </c>
    </row>
    <row r="19" spans="1:8" x14ac:dyDescent="0.25">
      <c r="A19" s="18">
        <v>2600</v>
      </c>
      <c r="B19" s="19" t="s">
        <v>25</v>
      </c>
      <c r="C19" s="20">
        <v>1024500</v>
      </c>
      <c r="D19" s="20">
        <v>0</v>
      </c>
      <c r="E19" s="20">
        <f t="shared" si="0"/>
        <v>1024500</v>
      </c>
      <c r="F19" s="20">
        <v>275830.57</v>
      </c>
      <c r="G19" s="20">
        <v>128654.34</v>
      </c>
      <c r="H19" s="20">
        <f t="shared" si="1"/>
        <v>748669.42999999993</v>
      </c>
    </row>
    <row r="20" spans="1:8" x14ac:dyDescent="0.25">
      <c r="A20" s="18">
        <v>2700</v>
      </c>
      <c r="B20" s="19" t="s">
        <v>26</v>
      </c>
      <c r="C20" s="20">
        <v>176000</v>
      </c>
      <c r="D20" s="20">
        <v>0</v>
      </c>
      <c r="E20" s="20">
        <f t="shared" si="0"/>
        <v>176000</v>
      </c>
      <c r="F20" s="20">
        <v>4509.05</v>
      </c>
      <c r="G20" s="20">
        <v>0</v>
      </c>
      <c r="H20" s="20">
        <f t="shared" si="1"/>
        <v>171490.95</v>
      </c>
    </row>
    <row r="21" spans="1:8" x14ac:dyDescent="0.25">
      <c r="A21" s="18">
        <v>2800</v>
      </c>
      <c r="B21" s="19" t="s">
        <v>27</v>
      </c>
      <c r="C21" s="20">
        <v>10000</v>
      </c>
      <c r="D21" s="20">
        <v>0</v>
      </c>
      <c r="E21" s="20">
        <f t="shared" si="0"/>
        <v>10000</v>
      </c>
      <c r="F21" s="20">
        <v>0</v>
      </c>
      <c r="G21" s="20">
        <v>0</v>
      </c>
      <c r="H21" s="20">
        <f t="shared" si="1"/>
        <v>10000</v>
      </c>
    </row>
    <row r="22" spans="1:8" x14ac:dyDescent="0.25">
      <c r="A22" s="18">
        <v>2900</v>
      </c>
      <c r="B22" s="19" t="s">
        <v>28</v>
      </c>
      <c r="C22" s="20">
        <v>469500</v>
      </c>
      <c r="D22" s="20">
        <v>0</v>
      </c>
      <c r="E22" s="20">
        <f t="shared" si="0"/>
        <v>469500</v>
      </c>
      <c r="F22" s="20">
        <v>27519.919999999998</v>
      </c>
      <c r="G22" s="20">
        <v>25649.19</v>
      </c>
      <c r="H22" s="20">
        <f t="shared" si="1"/>
        <v>441980.08</v>
      </c>
    </row>
    <row r="23" spans="1:8" x14ac:dyDescent="0.25">
      <c r="A23" s="15" t="s">
        <v>29</v>
      </c>
      <c r="B23" s="16"/>
      <c r="C23" s="20">
        <f>SUM(C24:C32)</f>
        <v>17589051.34</v>
      </c>
      <c r="D23" s="20">
        <f>SUM(D24:D32)</f>
        <v>0</v>
      </c>
      <c r="E23" s="20">
        <f t="shared" si="0"/>
        <v>17589051.34</v>
      </c>
      <c r="F23" s="20">
        <f>SUM(F24:F32)</f>
        <v>3103332.5999999996</v>
      </c>
      <c r="G23" s="20">
        <f>SUM(G24:G32)</f>
        <v>2871622.3799999994</v>
      </c>
      <c r="H23" s="20">
        <f t="shared" si="1"/>
        <v>14485718.74</v>
      </c>
    </row>
    <row r="24" spans="1:8" x14ac:dyDescent="0.25">
      <c r="A24" s="18">
        <v>3100</v>
      </c>
      <c r="B24" s="19" t="s">
        <v>30</v>
      </c>
      <c r="C24" s="20">
        <v>9335600</v>
      </c>
      <c r="D24" s="20">
        <v>0</v>
      </c>
      <c r="E24" s="20">
        <f t="shared" si="0"/>
        <v>9335600</v>
      </c>
      <c r="F24" s="20">
        <v>2038284.98</v>
      </c>
      <c r="G24" s="20">
        <v>2037802.2</v>
      </c>
      <c r="H24" s="20">
        <f t="shared" si="1"/>
        <v>7297315.0199999996</v>
      </c>
    </row>
    <row r="25" spans="1:8" x14ac:dyDescent="0.25">
      <c r="A25" s="18">
        <v>3200</v>
      </c>
      <c r="B25" s="19" t="s">
        <v>31</v>
      </c>
      <c r="C25" s="20">
        <v>358360</v>
      </c>
      <c r="D25" s="20">
        <v>0</v>
      </c>
      <c r="E25" s="20">
        <f t="shared" si="0"/>
        <v>358360</v>
      </c>
      <c r="F25" s="20">
        <v>0</v>
      </c>
      <c r="G25" s="20">
        <v>0</v>
      </c>
      <c r="H25" s="20">
        <f t="shared" si="1"/>
        <v>358360</v>
      </c>
    </row>
    <row r="26" spans="1:8" x14ac:dyDescent="0.25">
      <c r="A26" s="18">
        <v>3300</v>
      </c>
      <c r="B26" s="19" t="s">
        <v>32</v>
      </c>
      <c r="C26" s="20">
        <v>1479560</v>
      </c>
      <c r="D26" s="20">
        <v>0</v>
      </c>
      <c r="E26" s="20">
        <f t="shared" si="0"/>
        <v>1479560</v>
      </c>
      <c r="F26" s="20">
        <v>64997.94</v>
      </c>
      <c r="G26" s="20">
        <v>36510</v>
      </c>
      <c r="H26" s="20">
        <f t="shared" si="1"/>
        <v>1414562.06</v>
      </c>
    </row>
    <row r="27" spans="1:8" x14ac:dyDescent="0.25">
      <c r="A27" s="18">
        <v>3400</v>
      </c>
      <c r="B27" s="19" t="s">
        <v>33</v>
      </c>
      <c r="C27" s="20">
        <v>57000</v>
      </c>
      <c r="D27" s="20">
        <v>0</v>
      </c>
      <c r="E27" s="20">
        <f t="shared" si="0"/>
        <v>57000</v>
      </c>
      <c r="F27" s="20">
        <v>8325</v>
      </c>
      <c r="G27" s="20">
        <v>8325</v>
      </c>
      <c r="H27" s="20">
        <f t="shared" si="1"/>
        <v>48675</v>
      </c>
    </row>
    <row r="28" spans="1:8" x14ac:dyDescent="0.25">
      <c r="A28" s="18">
        <v>3500</v>
      </c>
      <c r="B28" s="19" t="s">
        <v>34</v>
      </c>
      <c r="C28" s="20">
        <v>3456000</v>
      </c>
      <c r="D28" s="20">
        <v>0</v>
      </c>
      <c r="E28" s="20">
        <f t="shared" si="0"/>
        <v>3456000</v>
      </c>
      <c r="F28" s="20">
        <v>920520.91</v>
      </c>
      <c r="G28" s="20">
        <v>732291.72</v>
      </c>
      <c r="H28" s="20">
        <f t="shared" si="1"/>
        <v>2535479.09</v>
      </c>
    </row>
    <row r="29" spans="1:8" x14ac:dyDescent="0.25">
      <c r="A29" s="18">
        <v>3600</v>
      </c>
      <c r="B29" s="19" t="s">
        <v>35</v>
      </c>
      <c r="C29" s="20">
        <v>35000</v>
      </c>
      <c r="D29" s="20">
        <v>0</v>
      </c>
      <c r="E29" s="20">
        <f t="shared" si="0"/>
        <v>35000</v>
      </c>
      <c r="F29" s="20">
        <v>6379.31</v>
      </c>
      <c r="G29" s="20">
        <v>0</v>
      </c>
      <c r="H29" s="20">
        <f t="shared" si="1"/>
        <v>28620.69</v>
      </c>
    </row>
    <row r="30" spans="1:8" x14ac:dyDescent="0.25">
      <c r="A30" s="18">
        <v>3700</v>
      </c>
      <c r="B30" s="19" t="s">
        <v>36</v>
      </c>
      <c r="C30" s="20">
        <v>11000</v>
      </c>
      <c r="D30" s="20">
        <v>0</v>
      </c>
      <c r="E30" s="20">
        <f t="shared" si="0"/>
        <v>11000</v>
      </c>
      <c r="F30" s="20">
        <v>372.86</v>
      </c>
      <c r="G30" s="20">
        <v>372.86</v>
      </c>
      <c r="H30" s="20">
        <f t="shared" si="1"/>
        <v>10627.14</v>
      </c>
    </row>
    <row r="31" spans="1:8" x14ac:dyDescent="0.25">
      <c r="A31" s="18">
        <v>3800</v>
      </c>
      <c r="B31" s="19" t="s">
        <v>37</v>
      </c>
      <c r="C31" s="20">
        <v>60000</v>
      </c>
      <c r="D31" s="20">
        <v>0</v>
      </c>
      <c r="E31" s="20">
        <f t="shared" si="0"/>
        <v>60000</v>
      </c>
      <c r="F31" s="20">
        <v>9390.51</v>
      </c>
      <c r="G31" s="20">
        <v>1259.51</v>
      </c>
      <c r="H31" s="20">
        <f t="shared" si="1"/>
        <v>50609.49</v>
      </c>
    </row>
    <row r="32" spans="1:8" x14ac:dyDescent="0.25">
      <c r="A32" s="18">
        <v>3900</v>
      </c>
      <c r="B32" s="19" t="s">
        <v>38</v>
      </c>
      <c r="C32" s="20">
        <v>2796531.34</v>
      </c>
      <c r="D32" s="20">
        <v>0</v>
      </c>
      <c r="E32" s="20">
        <f t="shared" si="0"/>
        <v>2796531.34</v>
      </c>
      <c r="F32" s="20">
        <v>55061.09</v>
      </c>
      <c r="G32" s="20">
        <v>55061.09</v>
      </c>
      <c r="H32" s="20">
        <f t="shared" si="1"/>
        <v>2741470.25</v>
      </c>
    </row>
    <row r="33" spans="1:8" x14ac:dyDescent="0.25">
      <c r="A33" s="15" t="s">
        <v>39</v>
      </c>
      <c r="B33" s="16"/>
      <c r="C33" s="20">
        <f>SUM(C34:C42)</f>
        <v>275500</v>
      </c>
      <c r="D33" s="20">
        <f>SUM(D34:D42)</f>
        <v>18837.18</v>
      </c>
      <c r="E33" s="20">
        <f t="shared" si="0"/>
        <v>294337.18</v>
      </c>
      <c r="F33" s="20">
        <f>SUM(F34:F42)</f>
        <v>73500</v>
      </c>
      <c r="G33" s="20">
        <f>SUM(G34:G42)</f>
        <v>73500</v>
      </c>
      <c r="H33" s="20">
        <f t="shared" si="1"/>
        <v>220837.18</v>
      </c>
    </row>
    <row r="34" spans="1:8" x14ac:dyDescent="0.25">
      <c r="A34" s="18">
        <v>4100</v>
      </c>
      <c r="B34" s="19" t="s">
        <v>40</v>
      </c>
      <c r="C34" s="20">
        <v>24000</v>
      </c>
      <c r="D34" s="20">
        <v>0</v>
      </c>
      <c r="E34" s="20">
        <f t="shared" si="0"/>
        <v>24000</v>
      </c>
      <c r="F34" s="20">
        <v>6000</v>
      </c>
      <c r="G34" s="20">
        <v>6000</v>
      </c>
      <c r="H34" s="20">
        <f t="shared" si="1"/>
        <v>18000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251500</v>
      </c>
      <c r="D37" s="20">
        <v>18837.18</v>
      </c>
      <c r="E37" s="20">
        <f t="shared" si="0"/>
        <v>270337.18</v>
      </c>
      <c r="F37" s="20">
        <v>67500</v>
      </c>
      <c r="G37" s="20">
        <v>67500</v>
      </c>
      <c r="H37" s="20">
        <f t="shared" si="1"/>
        <v>202837.18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0">
        <f>SUM(C44:C52)</f>
        <v>1457900</v>
      </c>
      <c r="D43" s="20">
        <f>SUM(D44:D52)</f>
        <v>0</v>
      </c>
      <c r="E43" s="20">
        <f t="shared" si="0"/>
        <v>1457900</v>
      </c>
      <c r="F43" s="20">
        <f>SUM(F44:F52)</f>
        <v>412354.47</v>
      </c>
      <c r="G43" s="20">
        <f>SUM(G44:G52)</f>
        <v>158429.26999999999</v>
      </c>
      <c r="H43" s="20">
        <f t="shared" si="1"/>
        <v>1045545.53</v>
      </c>
    </row>
    <row r="44" spans="1:8" x14ac:dyDescent="0.25">
      <c r="A44" s="18">
        <v>5100</v>
      </c>
      <c r="B44" s="19" t="s">
        <v>50</v>
      </c>
      <c r="C44" s="20">
        <v>314000</v>
      </c>
      <c r="D44" s="20">
        <v>0</v>
      </c>
      <c r="E44" s="20">
        <f t="shared" si="0"/>
        <v>314000</v>
      </c>
      <c r="F44" s="20">
        <v>181804.71</v>
      </c>
      <c r="G44" s="20">
        <v>0</v>
      </c>
      <c r="H44" s="20">
        <f t="shared" si="1"/>
        <v>132195.29</v>
      </c>
    </row>
    <row r="45" spans="1:8" x14ac:dyDescent="0.25">
      <c r="A45" s="18">
        <v>5200</v>
      </c>
      <c r="B45" s="19" t="s">
        <v>51</v>
      </c>
      <c r="C45" s="20">
        <v>20000</v>
      </c>
      <c r="D45" s="20">
        <v>0</v>
      </c>
      <c r="E45" s="20">
        <f t="shared" si="0"/>
        <v>20000</v>
      </c>
      <c r="F45" s="20">
        <v>0</v>
      </c>
      <c r="G45" s="20">
        <v>0</v>
      </c>
      <c r="H45" s="20">
        <f t="shared" si="1"/>
        <v>20000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5000</v>
      </c>
      <c r="D47" s="20">
        <v>0</v>
      </c>
      <c r="E47" s="20">
        <f t="shared" si="0"/>
        <v>5000</v>
      </c>
      <c r="F47" s="20">
        <v>0</v>
      </c>
      <c r="G47" s="20">
        <v>0</v>
      </c>
      <c r="H47" s="20">
        <f t="shared" si="1"/>
        <v>5000</v>
      </c>
    </row>
    <row r="48" spans="1:8" x14ac:dyDescent="0.25">
      <c r="A48" s="18">
        <v>5500</v>
      </c>
      <c r="B48" s="19" t="s">
        <v>54</v>
      </c>
      <c r="C48" s="20">
        <v>35000</v>
      </c>
      <c r="D48" s="20">
        <v>0</v>
      </c>
      <c r="E48" s="20">
        <f t="shared" si="0"/>
        <v>35000</v>
      </c>
      <c r="F48" s="20">
        <v>0</v>
      </c>
      <c r="G48" s="20">
        <v>0</v>
      </c>
      <c r="H48" s="20">
        <f t="shared" si="1"/>
        <v>35000</v>
      </c>
    </row>
    <row r="49" spans="1:8" x14ac:dyDescent="0.25">
      <c r="A49" s="18">
        <v>5600</v>
      </c>
      <c r="B49" s="19" t="s">
        <v>55</v>
      </c>
      <c r="C49" s="20">
        <v>1083900</v>
      </c>
      <c r="D49" s="20">
        <v>0</v>
      </c>
      <c r="E49" s="20">
        <f t="shared" si="0"/>
        <v>1083900</v>
      </c>
      <c r="F49" s="20">
        <v>230549.76000000001</v>
      </c>
      <c r="G49" s="20">
        <v>158429.26999999999</v>
      </c>
      <c r="H49" s="20">
        <f t="shared" si="1"/>
        <v>853350.24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5">
      <c r="A53" s="15" t="s">
        <v>59</v>
      </c>
      <c r="B53" s="16"/>
      <c r="C53" s="20">
        <f>SUM(C54:C56)</f>
        <v>6586100</v>
      </c>
      <c r="D53" s="20">
        <f>SUM(D54:D56)</f>
        <v>0</v>
      </c>
      <c r="E53" s="20">
        <f t="shared" si="0"/>
        <v>6586100</v>
      </c>
      <c r="F53" s="20">
        <f>SUM(F54:F56)</f>
        <v>800997.16</v>
      </c>
      <c r="G53" s="20">
        <f>SUM(G54:G56)</f>
        <v>800997.16</v>
      </c>
      <c r="H53" s="20">
        <f t="shared" si="1"/>
        <v>5785102.8399999999</v>
      </c>
    </row>
    <row r="54" spans="1:8" x14ac:dyDescent="0.25">
      <c r="A54" s="18">
        <v>6100</v>
      </c>
      <c r="B54" s="19" t="s">
        <v>60</v>
      </c>
      <c r="C54" s="20">
        <v>6586100</v>
      </c>
      <c r="D54" s="20">
        <v>-1140800</v>
      </c>
      <c r="E54" s="20">
        <f t="shared" si="0"/>
        <v>5445300</v>
      </c>
      <c r="F54" s="20">
        <v>0</v>
      </c>
      <c r="G54" s="20">
        <v>0</v>
      </c>
      <c r="H54" s="20">
        <f t="shared" si="1"/>
        <v>5445300</v>
      </c>
    </row>
    <row r="55" spans="1:8" x14ac:dyDescent="0.25">
      <c r="A55" s="18">
        <v>6200</v>
      </c>
      <c r="B55" s="19" t="s">
        <v>61</v>
      </c>
      <c r="C55" s="20">
        <v>0</v>
      </c>
      <c r="D55" s="20">
        <v>1140800</v>
      </c>
      <c r="E55" s="20">
        <f t="shared" si="0"/>
        <v>1140800</v>
      </c>
      <c r="F55" s="20">
        <v>800997.16</v>
      </c>
      <c r="G55" s="20">
        <v>800997.16</v>
      </c>
      <c r="H55" s="20">
        <f t="shared" si="1"/>
        <v>339802.83999999997</v>
      </c>
    </row>
    <row r="56" spans="1:8" x14ac:dyDescent="0.25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5">
      <c r="A57" s="15" t="s">
        <v>63</v>
      </c>
      <c r="B57" s="16"/>
      <c r="C57" s="20">
        <f>SUM(C58:C64)</f>
        <v>0</v>
      </c>
      <c r="D57" s="20">
        <f>SUM(D58:D64)</f>
        <v>0</v>
      </c>
      <c r="E57" s="20">
        <f t="shared" si="0"/>
        <v>0</v>
      </c>
      <c r="F57" s="20">
        <f>SUM(F58:F64)</f>
        <v>0</v>
      </c>
      <c r="G57" s="20">
        <f>SUM(G58:G64)</f>
        <v>0</v>
      </c>
      <c r="H57" s="20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0">
        <f>SUM(C66:C68)</f>
        <v>0</v>
      </c>
      <c r="D65" s="20">
        <f>SUM(D66:D68)</f>
        <v>0</v>
      </c>
      <c r="E65" s="20">
        <f t="shared" si="0"/>
        <v>0</v>
      </c>
      <c r="F65" s="20">
        <f>SUM(F66:F68)</f>
        <v>0</v>
      </c>
      <c r="G65" s="20">
        <f>SUM(G66:G68)</f>
        <v>0</v>
      </c>
      <c r="H65" s="20">
        <f t="shared" si="1"/>
        <v>0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5">
      <c r="A69" s="15" t="s">
        <v>75</v>
      </c>
      <c r="B69" s="16"/>
      <c r="C69" s="20">
        <f>SUM(C70:C76)</f>
        <v>0</v>
      </c>
      <c r="D69" s="20">
        <f>SUM(D70:D76)</f>
        <v>0</v>
      </c>
      <c r="E69" s="20">
        <f t="shared" si="0"/>
        <v>0</v>
      </c>
      <c r="F69" s="20">
        <f>SUM(F70:F76)</f>
        <v>0</v>
      </c>
      <c r="G69" s="20">
        <f>SUM(G70:G76)</f>
        <v>0</v>
      </c>
      <c r="H69" s="20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18">
        <v>9900</v>
      </c>
      <c r="B76" s="21" t="s">
        <v>82</v>
      </c>
      <c r="C76" s="22">
        <v>0</v>
      </c>
      <c r="D76" s="22">
        <v>0</v>
      </c>
      <c r="E76" s="22">
        <f t="shared" si="2"/>
        <v>0</v>
      </c>
      <c r="F76" s="22">
        <v>0</v>
      </c>
      <c r="G76" s="22">
        <v>0</v>
      </c>
      <c r="H76" s="22">
        <f t="shared" si="3"/>
        <v>0</v>
      </c>
    </row>
    <row r="77" spans="1:8" x14ac:dyDescent="0.25">
      <c r="A77" s="23"/>
      <c r="B77" s="24" t="s">
        <v>83</v>
      </c>
      <c r="C77" s="25">
        <f t="shared" ref="C77:H77" si="4">SUM(C5+C13+C23+C33+C43+C53+C57+C65+C69)</f>
        <v>55147615.469999999</v>
      </c>
      <c r="D77" s="25">
        <f t="shared" si="4"/>
        <v>0</v>
      </c>
      <c r="E77" s="25">
        <f t="shared" si="4"/>
        <v>55147615.469999999</v>
      </c>
      <c r="F77" s="25">
        <f t="shared" si="4"/>
        <v>9641778.6699999999</v>
      </c>
      <c r="G77" s="25">
        <f t="shared" si="4"/>
        <v>8846501.0699999984</v>
      </c>
      <c r="H77" s="25">
        <f t="shared" si="4"/>
        <v>45505836.799999997</v>
      </c>
    </row>
    <row r="78" spans="1:8" x14ac:dyDescent="0.25">
      <c r="A78" s="26" t="s">
        <v>84</v>
      </c>
      <c r="B78" s="26"/>
      <c r="C78" s="26"/>
      <c r="D78" s="26"/>
      <c r="E78" s="26"/>
      <c r="F78" s="26"/>
      <c r="G78" s="26"/>
    </row>
    <row r="81" spans="2:7" x14ac:dyDescent="0.25">
      <c r="B81" s="27" t="s">
        <v>85</v>
      </c>
      <c r="E81" s="28" t="s">
        <v>86</v>
      </c>
      <c r="F81" s="28"/>
      <c r="G81" s="28"/>
    </row>
    <row r="82" spans="2:7" ht="22.5" x14ac:dyDescent="0.25">
      <c r="B82" s="29" t="s">
        <v>87</v>
      </c>
      <c r="E82" s="30" t="s">
        <v>88</v>
      </c>
      <c r="F82" s="30"/>
      <c r="G82" s="30"/>
    </row>
  </sheetData>
  <mergeCells count="7">
    <mergeCell ref="E82:G82"/>
    <mergeCell ref="A1:H1"/>
    <mergeCell ref="A2:B4"/>
    <mergeCell ref="C2:G2"/>
    <mergeCell ref="H2:H3"/>
    <mergeCell ref="A78:G78"/>
    <mergeCell ref="E81:G8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2019-05-13T15:10:12Z</cp:lastPrinted>
  <dcterms:created xsi:type="dcterms:W3CDTF">2019-05-13T15:09:59Z</dcterms:created>
  <dcterms:modified xsi:type="dcterms:W3CDTF">2019-05-13T15:10:42Z</dcterms:modified>
</cp:coreProperties>
</file>