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3\"/>
    </mc:Choice>
  </mc:AlternateContent>
  <xr:revisionPtr revIDLastSave="0" documentId="13_ncr:1_{84C2AAB8-6424-490E-8F08-85A3686B3665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F41" i="6"/>
  <c r="D41" i="6"/>
  <c r="C41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K20" i="4" l="1"/>
  <c r="E20" i="4"/>
  <c r="I20" i="4"/>
  <c r="C77" i="9"/>
  <c r="D77" i="9"/>
  <c r="E77" i="9"/>
  <c r="G77" i="9"/>
  <c r="C159" i="7"/>
  <c r="B159" i="7"/>
  <c r="E159" i="7"/>
  <c r="B41" i="6"/>
  <c r="E41" i="6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F159" i="7"/>
  <c r="G41" i="6"/>
  <c r="B77" i="9" l="1"/>
  <c r="F77" i="9"/>
  <c r="D159" i="7"/>
  <c r="G159" i="7"/>
  <c r="G42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33" i="10"/>
  <c r="E33" i="10"/>
  <c r="D33" i="10"/>
  <c r="C33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<sst xmlns="http://schemas.openxmlformats.org/spreadsheetml/2006/main" count="822" uniqueCount="569">
  <si>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</si>
  <si>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</si>
  <si>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</si>
  <si>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</si>
  <si>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</si>
  <si>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</si>
  <si>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</si>
  <si>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</si>
  <si>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</si>
  <si>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</si>
  <si>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</si>
  <si>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</si>
  <si>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</si>
  <si>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</si>
  <si>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</si>
  <si>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</si>
  <si>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</si>
  <si>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</si>
  <si>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</si>
  <si>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</si>
  <si>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</si>
  <si>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</si>
  <si>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</si>
  <si>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</si>
  <si>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</si>
  <si>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</si>
  <si>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</si>
  <si>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</si>
  <si>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</si>
  <si>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</si>
  <si>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</si>
  <si>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</si>
  <si>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</si>
  <si>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</si>
  <si>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</si>
  <si>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</si>
  <si>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</si>
  <si>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</si>
  <si>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</si>
  <si>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</si>
  <si>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</si>
  <si>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</si>
  <si>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</si>
  <si>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</si>
  <si>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</si>
  <si>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</si>
  <si>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</si>
  <si>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</si>
  <si>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</si>
  <si>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</si>
  <si>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</si>
  <si>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</si>
  <si>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</si>
  <si>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</si>
  <si>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</si>
  <si>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</si>
  <si>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</si>
  <si>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</si>
  <si>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</si>
  <si>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</si>
  <si>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</si>
  <si>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</si>
  <si>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</si>
  <si>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</si>
  <si>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</si>
  <si>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</si>
  <si>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</si>
  <si>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</si>
  <si>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</si>
  <si>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</si>
  <si>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</si>
  <si>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</si>
  <si>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</si>
  <si>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</si>
  <si>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</si>
  <si>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</si>
  <si>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</si>
  <si>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</si>
  <si>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</si>
  <si>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</si>
  <si>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</si>
  <si>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</si>
  <si>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</si>
  <si>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</si>
  <si>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</si>
  <si>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</si>
  <si>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</si>
  <si>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</si>
  <si>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</si>
  <si>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</si>
  <si>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</si>
  <si>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</si>
  <si>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</si>
  <si>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</si>
  <si>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</si>
  <si>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</si>
  <si>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</si>
  <si>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</si>
  <si>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</si>
  <si>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</si>
  <si>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</si>
  <si>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</si>
  <si>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</si>
  <si>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</si>
  <si>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</si>
  <si>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</si>
  <si>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</si>
  <si>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</si>
  <si>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</si>
  <si>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</si>
  <si>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</si>
  <si>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</si>
  <si>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</si>
  <si>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</si>
  <si>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</si>
  <si>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</si>
  <si>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</si>
  <si>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</si>
  <si>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</si>
  <si>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</si>
  <si>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</si>
  <si>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</si>
  <si>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</si>
  <si>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</si>
  <si>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</si>
  <si>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</si>
  <si>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</si>
  <si>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</si>
  <si>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</si>
  <si>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</si>
  <si>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</si>
  <si>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</si>
  <si>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</si>
  <si>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</si>
  <si>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</si>
  <si>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</si>
  <si>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</si>
  <si>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</si>
  <si>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</si>
  <si>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</si>
  <si>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</si>
  <si>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</si>
  <si>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</si>
  <si>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</si>
  <si>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</si>
  <si>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</si>
  <si>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</si>
  <si>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</si>
  <si>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</si>
  <si>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</si>
  <si>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</si>
  <si>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</si>
  <si>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</si>
  <si>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</si>
  <si>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</si>
  <si>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</si>
  <si>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</si>
  <si>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</si>
  <si>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</si>
  <si>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</si>
  <si>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</si>
  <si>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</si>
  <si>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</si>
  <si>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</si>
  <si>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</si>
  <si>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</si>
  <si>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</si>
  <si>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</si>
  <si>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</si>
  <si>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</si>
  <si>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</si>
  <si>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</si>
  <si>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</si>
  <si>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</si>
  <si>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</si>
  <si>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</si>
  <si>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</si>
  <si>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</si>
  <si>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</si>
  <si>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</si>
  <si>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</si>
  <si>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</si>
  <si>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</si>
  <si>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</si>
  <si>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</si>
  <si>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</si>
  <si>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</si>
  <si>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</si>
  <si>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</si>
  <si>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</si>
  <si>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</si>
  <si>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</si>
  <si>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</si>
  <si>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</si>
  <si>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</si>
  <si>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</si>
  <si>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</si>
  <si>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</si>
  <si>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</si>
  <si>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</si>
  <si>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</si>
  <si>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</si>
  <si>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</si>
  <si>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</si>
  <si>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</si>
  <si>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</si>
  <si>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</si>
  <si>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</si>
  <si>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</si>
  <si>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</si>
  <si>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</si>
  <si>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</si>
  <si>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</si>
  <si>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</si>
  <si>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</si>
  <si>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</si>
  <si>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</si>
  <si>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</si>
  <si>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</si>
  <si>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</si>
  <si>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</si>
  <si>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</si>
  <si>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</si>
  <si>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</si>
  <si>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</si>
  <si>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</si>
  <si>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</si>
  <si>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</si>
  <si>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</si>
  <si>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</si>
  <si>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</si>
  <si>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</si>
  <si>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</si>
  <si>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</si>
  <si>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</si>
  <si>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</si>
  <si>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</si>
  <si>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</si>
  <si>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</si>
  <si>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</si>
  <si>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</si>
  <si>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</si>
  <si>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</si>
  <si>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</si>
  <si>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</si>
  <si>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</si>
  <si>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</si>
  <si>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</si>
  <si>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</si>
  <si>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</si>
  <si>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</si>
  <si>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</si>
  <si>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</si>
  <si>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</si>
  <si>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</si>
  <si>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</si>
  <si>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</si>
  <si>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</si>
  <si>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</si>
  <si>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</si>
  <si>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</si>
  <si>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</si>
  <si>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</si>
  <si>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</si>
  <si>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</si>
  <si>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</si>
  <si>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</si>
  <si>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</si>
  <si>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</si>
  <si>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</si>
  <si>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</si>
  <si>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</si>
  <si>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</si>
  <si>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</si>
  <si>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</si>
  <si>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</si>
  <si>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</si>
  <si>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</si>
  <si>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</si>
  <si>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</si>
  <si>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</si>
  <si>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</si>
  <si>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</si>
  <si>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</si>
  <si>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</si>
  <si>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</si>
  <si>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</si>
  <si>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</si>
  <si>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</si>
  <si>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</si>
  <si>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</si>
  <si>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</si>
  <si>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</si>
  <si>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</si>
  <si>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</si>
  <si>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</si>
  <si>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</si>
  <si>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</si>
  <si>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</si>
  <si>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</si>
  <si>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</si>
  <si>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</si>
  <si>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</si>
  <si>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</si>
  <si>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</si>
  <si>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</si>
  <si>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</si>
  <si>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</si>
  <si>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</si>
  <si>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</si>
  <si>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</si>
  <si>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</si>
  <si>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</si>
  <si>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</si>
  <si>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</si>
  <si>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</si>
  <si>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</si>
  <si>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</si>
  <si>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</si>
  <si>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</si>
  <si>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</si>
  <si>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</si>
  <si>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</si>
  <si>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</si>
  <si>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</si>
  <si>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</si>
  <si>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</si>
  <si>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</si>
  <si>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</si>
  <si>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</si>
  <si>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</si>
  <si>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</si>
  <si>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</si>
  <si>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</si>
  <si>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</si>
  <si>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</si>
  <si>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</si>
  <si>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</si>
  <si>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</si>
  <si>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</si>
  <si>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</si>
  <si>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</si>
  <si>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</si>
  <si>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</si>
  <si>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</si>
  <si>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</si>
  <si>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</si>
  <si>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</si>
  <si>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</si>
  <si>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</si>
  <si>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</si>
  <si>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</si>
  <si>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</si>
  <si>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</si>
  <si>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</si>
  <si>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</si>
  <si>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</si>
  <si>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</si>
  <si>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</si>
  <si>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</si>
  <si>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</si>
  <si>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</si>
  <si>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</si>
  <si>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</si>
  <si>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</si>
  <si>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</si>
  <si>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</si>
  <si>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</si>
  <si>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</si>
  <si>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</si>
  <si>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</si>
  <si>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</si>
  <si>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</si>
  <si>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</si>
  <si>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</si>
  <si>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</si>
  <si>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</si>
  <si>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</si>
  <si>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</si>
  <si>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</si>
  <si>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</si>
  <si>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</si>
  <si>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</si>
  <si>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</si>
  <si>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</si>
  <si>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</si>
  <si>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</si>
  <si>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</si>
  <si>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</si>
  <si>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</si>
  <si>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</si>
  <si>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</si>
  <si>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</si>
  <si>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</si>
  <si>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</si>
  <si>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</si>
  <si>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</si>
  <si>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</si>
  <si>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</si>
  <si>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</si>
  <si>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</si>
  <si>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</si>
  <si>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</si>
  <si>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</si>
  <si>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</si>
  <si>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</si>
  <si>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</si>
  <si>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</si>
  <si>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</si>
  <si>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</si>
  <si>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</si>
  <si>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</si>
  <si>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</si>
  <si>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</si>
  <si>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</si>
  <si>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</si>
  <si>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</si>
  <si>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</si>
  <si>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</si>
  <si>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</si>
  <si>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</si>
  <si>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</si>
  <si>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</si>
  <si>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</si>
  <si>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</si>
  <si>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</si>
  <si>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</si>
  <si>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</si>
  <si>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</si>
  <si>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</si>
  <si>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</si>
  <si>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</si>
  <si>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</si>
  <si>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</si>
  <si>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</si>
  <si>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</si>
  <si>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</si>
  <si>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</si>
  <si>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</si>
  <si>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</si>
  <si>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</si>
  <si>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</si>
  <si>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</si>
  <si>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</si>
  <si>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</si>
  <si>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</si>
  <si>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</si>
  <si>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</si>
  <si>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</si>
  <si>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</si>
  <si>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</si>
  <si>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</si>
  <si>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</si>
  <si>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</si>
  <si>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</si>
  <si>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</si>
  <si>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</si>
  <si>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</si>
  <si>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</si>
  <si>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</si>
  <si>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</si>
  <si>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</si>
  <si>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</si>
  <si>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</si>
  <si>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</si>
  <si>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</si>
  <si>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</si>
  <si>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</si>
  <si>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</si>
  <si>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</si>
  <si>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</si>
  <si>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</si>
  <si>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</si>
  <si>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</si>
  <si>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</si>
  <si>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</si>
  <si>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</si>
  <si>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</si>
  <si>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</si>
  <si>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</si>
  <si>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</si>
  <si>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</si>
  <si>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</si>
  <si>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</si>
  <si>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</si>
  <si>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</si>
  <si>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</si>
  <si>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</si>
  <si>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</si>
  <si>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</si>
  <si>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</si>
  <si>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</si>
  <si>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</si>
  <si>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</si>
  <si>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</si>
  <si>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</si>
  <si>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</si>
  <si>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</si>
  <si>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</si>
  <si>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</si>
  <si>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</si>
  <si>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</si>
  <si>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</si>
  <si>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</si>
  <si>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</si>
  <si>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</si>
  <si>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</si>
  <si>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</si>
  <si>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</si>
  <si>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</si>
  <si>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</si>
  <si>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</si>
  <si>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</si>
  <si>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</si>
  <si>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</si>
  <si>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</si>
  <si>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</si>
  <si>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</si>
  <si>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</si>
  <si>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</si>
  <si>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</si>
  <si>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</si>
  <si>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</si>
  <si>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</si>
  <si>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</si>
  <si>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</si>
  <si>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</si>
  <si>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</si>
  <si>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</si>
  <si>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</si>
  <si>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</si>
  <si>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</si>
  <si>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</si>
  <si>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</si>
  <si>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</si>
  <si>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</si>
  <si>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</si>
  <si>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</si>
  <si>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</si>
  <si>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</si>
  <si>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</si>
  <si>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</si>
  <si>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</si>
  <si>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</si>
  <si>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</si>
  <si>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</si>
  <si>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</si>
  <si>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</si>
  <si>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</si>
  <si>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</si>
  <si>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</si>
  <si>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</si>
  <si>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</si>
  <si>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</si>
  <si>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</si>
  <si>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</si>
  <si>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</si>
  <si>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</si>
  <si>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</si>
  <si>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</si>
  <si>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</si>
  <si>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</si>
  <si>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</si>
  <si>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</si>
  <si>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de Agua Potable y Alcantarillado Municipal de Valle de Santiago</t>
  </si>
  <si>
    <t>Al 31 de Diciembre de 2022 y al 31 deDiciembre de 2023 (b)</t>
  </si>
  <si>
    <t>Del 01 de Enero al 31 de Diciembre del 2023</t>
  </si>
  <si>
    <t>Del 1 de Enero al 31 de Diciembre de 2023 (b)</t>
  </si>
  <si>
    <t>Importe Correspondiente a Refrendos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</si>
</sst>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>
      <alignment horizontal="right"/>
    </xf>
    <xf numFmtId="165" fontId="0" fillId="2" borderId="16" xfId="4" applyNumberFormat="1" applyFont="1" applyFill="1" applyBorder="1" applyAlignment="1">
      <alignment horizontal="right"/>
    </xf>
    <xf numFmtId="165" fontId="0" fillId="0" borderId="14" xfId="4" applyNumberFormat="1" applyFont="1" applyBorder="1" applyAlignment="1">
      <alignment horizontal="right"/>
    </xf>
    <xf numFmtId="165" fontId="0" fillId="0" borderId="14" xfId="4" applyNumberFormat="1" applyFont="1" applyFill="1" applyBorder="1" applyAlignment="1">
      <alignment horizontal="right" vertical="center"/>
    </xf>
    <xf numFmtId="165" fontId="1" fillId="0" borderId="14" xfId="4" applyNumberFormat="1" applyFont="1" applyFill="1" applyBorder="1" applyAlignment="1" applyProtection="1">
      <alignment horizontal="right" vertical="center"/>
      <protection locked="0"/>
    </xf>
    <xf numFmtId="4" fontId="2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/>
    <xf numFmtId="4" fontId="1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1" fillId="0" borderId="0" xfId="4" applyNumberFormat="1" applyFont="1"/>
    <xf numFmtId="4" fontId="1" fillId="0" borderId="0" xfId="4" applyNumberFormat="1" applyFont="1" applyFill="1" applyBorder="1" applyAlignment="1" applyProtection="1">
      <alignment vertical="center"/>
      <protection locked="0"/>
    </xf>
    <xf numFmtId="165" fontId="2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>
      <alignment vertical="center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2" fillId="0" borderId="13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2" fillId="0" borderId="6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 wrapText="1"/>
      <protection locked="0"/>
    </xf>
    <xf numFmtId="165" fontId="0" fillId="0" borderId="8" xfId="4" applyNumberFormat="1" applyFont="1" applyFill="1" applyBorder="1" applyAlignment="1">
      <alignment vertical="center"/>
    </xf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>
      <alignment horizontal="right" vertical="center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2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 xr:uid="{AC5A82B0-918A-4954-9341-D776D6F3838E}"/>
    <cellStyle name="Millares 4" xfId="7" xr:uid="{049F3F90-C628-4EA0-9673-0A5A38F97F77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396149B7-82B6-442B-87D0-C0615C5CC418}"/>
    <cellStyle name="Normal 3" xfId="5" xr:uid="{2E36F6DB-C4F3-47C4-A39D-D2CC59590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B43" zoomScale="70" zoomScaleNormal="70" workbookViewId="0">
      <selection activeCell="I76" sqref="I76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19.28515625" bestFit="1" customWidth="1"/>
    <col min="4" max="4" width="98.7109375" bestFit="1" customWidth="1"/>
    <col min="5" max="5" width="19.5703125" bestFit="1" customWidth="1"/>
    <col min="6" max="6" width="19.28515625" bestFit="1" customWidth="1"/>
  </cols>
  <sheetData>
    <row r="1" spans="1:6" ht="40.9" customHeight="1" x14ac:dyDescent="0.25">
      <c r="A1" s="177" t="s">
        <v>0</v>
      </c>
      <c r="B1" s="178"/>
      <c r="C1" s="178"/>
      <c r="D1" s="178"/>
      <c r="E1" s="178"/>
      <c r="F1" s="179"/>
    </row>
    <row r="2" spans="1:6" ht="15" customHeight="1" x14ac:dyDescent="0.25">
      <c r="A2" s="106" t="s">
        <v>564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565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134">
        <v>23704639.649999999</v>
      </c>
      <c r="C9" s="134">
        <v>9887585.0500000007</v>
      </c>
      <c r="D9" s="47" t="s">
        <v>12</v>
      </c>
      <c r="E9" s="134">
        <v>33117265.27</v>
      </c>
      <c r="F9" s="134">
        <v>28177855.59</v>
      </c>
    </row>
    <row r="10" spans="1:6" x14ac:dyDescent="0.25">
      <c r="A10" s="49" t="s">
        <v>13</v>
      </c>
      <c r="B10" s="137">
        <v>0</v>
      </c>
      <c r="C10" s="137">
        <v>0</v>
      </c>
      <c r="D10" s="49" t="s">
        <v>14</v>
      </c>
      <c r="E10" s="137">
        <v>681460.63</v>
      </c>
      <c r="F10" s="137">
        <v>2160802.37</v>
      </c>
    </row>
    <row r="11" spans="1:6" x14ac:dyDescent="0.25">
      <c r="A11" s="49" t="s">
        <v>15</v>
      </c>
      <c r="B11" s="137">
        <v>23704639.649999999</v>
      </c>
      <c r="C11" s="137">
        <v>4715602.8899999997</v>
      </c>
      <c r="D11" s="49" t="s">
        <v>16</v>
      </c>
      <c r="E11" s="137">
        <v>9676363.7300000004</v>
      </c>
      <c r="F11" s="137">
        <v>7071186.5899999999</v>
      </c>
    </row>
    <row r="12" spans="1:6" x14ac:dyDescent="0.25">
      <c r="A12" s="49" t="s">
        <v>17</v>
      </c>
      <c r="B12" s="137">
        <v>0</v>
      </c>
      <c r="C12" s="137">
        <v>5171982.16</v>
      </c>
      <c r="D12" s="49" t="s">
        <v>18</v>
      </c>
      <c r="E12" s="137">
        <v>-133398.41</v>
      </c>
      <c r="F12" s="137">
        <v>351045.95</v>
      </c>
    </row>
    <row r="13" spans="1:6" x14ac:dyDescent="0.25">
      <c r="A13" s="49" t="s">
        <v>19</v>
      </c>
      <c r="B13" s="137">
        <v>0</v>
      </c>
      <c r="C13" s="137">
        <v>0</v>
      </c>
      <c r="D13" s="49" t="s">
        <v>20</v>
      </c>
      <c r="E13" s="137">
        <v>0</v>
      </c>
      <c r="F13" s="137">
        <v>0</v>
      </c>
    </row>
    <row r="14" spans="1:6" x14ac:dyDescent="0.25">
      <c r="A14" s="49" t="s">
        <v>21</v>
      </c>
      <c r="B14" s="137">
        <v>0</v>
      </c>
      <c r="C14" s="137">
        <v>0</v>
      </c>
      <c r="D14" s="49" t="s">
        <v>22</v>
      </c>
      <c r="E14" s="137">
        <v>3200</v>
      </c>
      <c r="F14" s="137">
        <v>92500</v>
      </c>
    </row>
    <row r="15" spans="1:6" x14ac:dyDescent="0.25">
      <c r="A15" s="49" t="s">
        <v>23</v>
      </c>
      <c r="B15" s="137">
        <v>0</v>
      </c>
      <c r="C15" s="137">
        <v>0</v>
      </c>
      <c r="D15" s="49" t="s">
        <v>24</v>
      </c>
      <c r="E15" s="137">
        <v>0</v>
      </c>
      <c r="F15" s="137">
        <v>0</v>
      </c>
    </row>
    <row r="16" spans="1:6" x14ac:dyDescent="0.25">
      <c r="A16" s="49" t="s">
        <v>25</v>
      </c>
      <c r="B16" s="137">
        <v>0</v>
      </c>
      <c r="C16" s="137">
        <v>0</v>
      </c>
      <c r="D16" s="49" t="s">
        <v>26</v>
      </c>
      <c r="E16" s="137">
        <v>24560710.690000001</v>
      </c>
      <c r="F16" s="137">
        <v>20094065.59</v>
      </c>
    </row>
    <row r="17" spans="1:6" x14ac:dyDescent="0.25">
      <c r="A17" s="47" t="s">
        <v>27</v>
      </c>
      <c r="B17" s="134">
        <v>48340340.490000002</v>
      </c>
      <c r="C17" s="134">
        <v>43123493.909999996</v>
      </c>
      <c r="D17" s="49" t="s">
        <v>28</v>
      </c>
      <c r="E17" s="137">
        <v>0</v>
      </c>
      <c r="F17" s="137">
        <v>0</v>
      </c>
    </row>
    <row r="18" spans="1:6" x14ac:dyDescent="0.25">
      <c r="A18" s="49" t="s">
        <v>29</v>
      </c>
      <c r="B18" s="137">
        <v>0</v>
      </c>
      <c r="C18" s="137">
        <v>0</v>
      </c>
      <c r="D18" s="49" t="s">
        <v>30</v>
      </c>
      <c r="E18" s="137">
        <v>-1671071.37</v>
      </c>
      <c r="F18" s="137">
        <v>-1591744.91</v>
      </c>
    </row>
    <row r="19" spans="1:6" x14ac:dyDescent="0.25">
      <c r="A19" s="49" t="s">
        <v>31</v>
      </c>
      <c r="B19" s="137">
        <v>27407.34</v>
      </c>
      <c r="C19" s="137">
        <v>27407.34</v>
      </c>
      <c r="D19" s="47" t="s">
        <v>32</v>
      </c>
      <c r="E19" s="134">
        <v>0</v>
      </c>
      <c r="F19" s="134">
        <v>0</v>
      </c>
    </row>
    <row r="20" spans="1:6" x14ac:dyDescent="0.25">
      <c r="A20" s="49" t="s">
        <v>33</v>
      </c>
      <c r="B20" s="137">
        <v>733269.58</v>
      </c>
      <c r="C20" s="137">
        <v>761761.58</v>
      </c>
      <c r="D20" s="49" t="s">
        <v>34</v>
      </c>
      <c r="E20" s="137">
        <v>0</v>
      </c>
      <c r="F20" s="137">
        <v>0</v>
      </c>
    </row>
    <row r="21" spans="1:6" x14ac:dyDescent="0.25">
      <c r="A21" s="49" t="s">
        <v>35</v>
      </c>
      <c r="B21" s="137">
        <v>10176012.67</v>
      </c>
      <c r="C21" s="137">
        <v>10165978.17</v>
      </c>
      <c r="D21" s="49" t="s">
        <v>36</v>
      </c>
      <c r="E21" s="137">
        <v>0</v>
      </c>
      <c r="F21" s="137">
        <v>0</v>
      </c>
    </row>
    <row r="22" spans="1:6" x14ac:dyDescent="0.25">
      <c r="A22" s="49" t="s">
        <v>37</v>
      </c>
      <c r="B22" s="137">
        <v>169919.45</v>
      </c>
      <c r="C22" s="137">
        <v>103119.45</v>
      </c>
      <c r="D22" s="49" t="s">
        <v>38</v>
      </c>
      <c r="E22" s="137">
        <v>0</v>
      </c>
      <c r="F22" s="137">
        <v>0</v>
      </c>
    </row>
    <row r="23" spans="1:6" x14ac:dyDescent="0.25">
      <c r="A23" s="49" t="s">
        <v>39</v>
      </c>
      <c r="B23" s="137">
        <v>0</v>
      </c>
      <c r="C23" s="137">
        <v>0</v>
      </c>
      <c r="D23" s="47" t="s">
        <v>40</v>
      </c>
      <c r="E23" s="134">
        <v>0</v>
      </c>
      <c r="F23" s="134">
        <v>0</v>
      </c>
    </row>
    <row r="24" spans="1:6" x14ac:dyDescent="0.25">
      <c r="A24" s="49" t="s">
        <v>41</v>
      </c>
      <c r="B24" s="137">
        <v>37233731.450000003</v>
      </c>
      <c r="C24" s="137">
        <v>32065227.370000001</v>
      </c>
      <c r="D24" s="49" t="s">
        <v>42</v>
      </c>
      <c r="E24" s="137">
        <v>0</v>
      </c>
      <c r="F24" s="137">
        <v>0</v>
      </c>
    </row>
    <row r="25" spans="1:6" x14ac:dyDescent="0.25">
      <c r="A25" s="47" t="s">
        <v>43</v>
      </c>
      <c r="B25" s="134">
        <v>1749105.26</v>
      </c>
      <c r="C25" s="134">
        <v>1447229.47</v>
      </c>
      <c r="D25" s="49" t="s">
        <v>44</v>
      </c>
      <c r="E25" s="137">
        <v>0</v>
      </c>
      <c r="F25" s="137">
        <v>0</v>
      </c>
    </row>
    <row r="26" spans="1:6" x14ac:dyDescent="0.25">
      <c r="A26" s="49" t="s">
        <v>45</v>
      </c>
      <c r="B26" s="137">
        <v>383409.86</v>
      </c>
      <c r="C26" s="137">
        <v>81534.070000000007</v>
      </c>
      <c r="D26" s="47" t="s">
        <v>46</v>
      </c>
      <c r="E26" s="137">
        <v>0</v>
      </c>
      <c r="F26" s="137">
        <v>0</v>
      </c>
    </row>
    <row r="27" spans="1:6" x14ac:dyDescent="0.25">
      <c r="A27" s="49" t="s">
        <v>47</v>
      </c>
      <c r="B27" s="137">
        <v>309704.62</v>
      </c>
      <c r="C27" s="137">
        <v>309704.62</v>
      </c>
      <c r="D27" s="47" t="s">
        <v>48</v>
      </c>
      <c r="E27" s="134">
        <v>0</v>
      </c>
      <c r="F27" s="134">
        <v>0</v>
      </c>
    </row>
    <row r="28" spans="1:6" x14ac:dyDescent="0.25">
      <c r="A28" s="49" t="s">
        <v>49</v>
      </c>
      <c r="B28" s="137">
        <v>-0.94</v>
      </c>
      <c r="C28" s="137">
        <v>-0.94</v>
      </c>
      <c r="D28" s="49" t="s">
        <v>50</v>
      </c>
      <c r="E28" s="137">
        <v>0</v>
      </c>
      <c r="F28" s="137">
        <v>0</v>
      </c>
    </row>
    <row r="29" spans="1:6" x14ac:dyDescent="0.25">
      <c r="A29" s="49" t="s">
        <v>51</v>
      </c>
      <c r="B29" s="137">
        <v>1055991.72</v>
      </c>
      <c r="C29" s="137">
        <v>1055991.72</v>
      </c>
      <c r="D29" s="49" t="s">
        <v>52</v>
      </c>
      <c r="E29" s="137">
        <v>0</v>
      </c>
      <c r="F29" s="137">
        <v>0</v>
      </c>
    </row>
    <row r="30" spans="1:6" x14ac:dyDescent="0.25">
      <c r="A30" s="49" t="s">
        <v>53</v>
      </c>
      <c r="B30" s="137">
        <v>0</v>
      </c>
      <c r="C30" s="137">
        <v>0</v>
      </c>
      <c r="D30" s="49" t="s">
        <v>54</v>
      </c>
      <c r="E30" s="137">
        <v>0</v>
      </c>
      <c r="F30" s="137">
        <v>0</v>
      </c>
    </row>
    <row r="31" spans="1:6" x14ac:dyDescent="0.25">
      <c r="A31" s="47" t="s">
        <v>55</v>
      </c>
      <c r="B31" s="134">
        <v>0</v>
      </c>
      <c r="C31" s="134">
        <v>0</v>
      </c>
      <c r="D31" s="47" t="s">
        <v>56</v>
      </c>
      <c r="E31" s="134">
        <v>0</v>
      </c>
      <c r="F31" s="134">
        <v>0</v>
      </c>
    </row>
    <row r="32" spans="1:6" x14ac:dyDescent="0.25">
      <c r="A32" s="49" t="s">
        <v>57</v>
      </c>
      <c r="B32" s="137">
        <v>0</v>
      </c>
      <c r="C32" s="137">
        <v>0</v>
      </c>
      <c r="D32" s="49" t="s">
        <v>58</v>
      </c>
      <c r="E32" s="134">
        <v>0</v>
      </c>
      <c r="F32" s="134">
        <v>0</v>
      </c>
    </row>
    <row r="33" spans="1:6" ht="14.45" customHeight="1" x14ac:dyDescent="0.25">
      <c r="A33" s="49" t="s">
        <v>59</v>
      </c>
      <c r="B33" s="137">
        <v>0</v>
      </c>
      <c r="C33" s="137">
        <v>0</v>
      </c>
      <c r="D33" s="49" t="s">
        <v>60</v>
      </c>
      <c r="E33" s="137">
        <v>0</v>
      </c>
      <c r="F33" s="137">
        <v>0</v>
      </c>
    </row>
    <row r="34" spans="1:6" ht="14.45" customHeight="1" x14ac:dyDescent="0.25">
      <c r="A34" s="49" t="s">
        <v>61</v>
      </c>
      <c r="B34" s="137">
        <v>0</v>
      </c>
      <c r="C34" s="137">
        <v>0</v>
      </c>
      <c r="D34" s="49" t="s">
        <v>62</v>
      </c>
      <c r="E34" s="137">
        <v>0</v>
      </c>
      <c r="F34" s="137">
        <v>0</v>
      </c>
    </row>
    <row r="35" spans="1:6" ht="14.45" customHeight="1" x14ac:dyDescent="0.25">
      <c r="A35" s="49" t="s">
        <v>63</v>
      </c>
      <c r="B35" s="137">
        <v>0</v>
      </c>
      <c r="C35" s="137">
        <v>0</v>
      </c>
      <c r="D35" s="49" t="s">
        <v>64</v>
      </c>
      <c r="E35" s="137">
        <v>0</v>
      </c>
      <c r="F35" s="137">
        <v>0</v>
      </c>
    </row>
    <row r="36" spans="1:6" ht="14.45" customHeight="1" x14ac:dyDescent="0.25">
      <c r="A36" s="49" t="s">
        <v>65</v>
      </c>
      <c r="B36" s="137">
        <v>0</v>
      </c>
      <c r="C36" s="137">
        <v>0</v>
      </c>
      <c r="D36" s="49" t="s">
        <v>66</v>
      </c>
      <c r="E36" s="137">
        <v>0</v>
      </c>
      <c r="F36" s="137">
        <v>0</v>
      </c>
    </row>
    <row r="37" spans="1:6" ht="14.45" customHeight="1" x14ac:dyDescent="0.25">
      <c r="A37" s="47" t="s">
        <v>67</v>
      </c>
      <c r="B37" s="137">
        <v>275407.78000000003</v>
      </c>
      <c r="C37" s="137">
        <v>275407.78000000003</v>
      </c>
      <c r="D37" s="49" t="s">
        <v>68</v>
      </c>
      <c r="E37" s="137">
        <v>0</v>
      </c>
      <c r="F37" s="137">
        <v>0</v>
      </c>
    </row>
    <row r="38" spans="1:6" x14ac:dyDescent="0.25">
      <c r="A38" s="47" t="s">
        <v>69</v>
      </c>
      <c r="B38" s="134">
        <v>0</v>
      </c>
      <c r="C38" s="134">
        <v>0</v>
      </c>
      <c r="D38" s="47" t="s">
        <v>70</v>
      </c>
      <c r="E38" s="134">
        <v>0</v>
      </c>
      <c r="F38" s="134">
        <v>0</v>
      </c>
    </row>
    <row r="39" spans="1:6" x14ac:dyDescent="0.25">
      <c r="A39" s="49" t="s">
        <v>71</v>
      </c>
      <c r="B39" s="137">
        <v>0</v>
      </c>
      <c r="C39" s="137">
        <v>0</v>
      </c>
      <c r="D39" s="49" t="s">
        <v>72</v>
      </c>
      <c r="E39" s="137">
        <v>0</v>
      </c>
      <c r="F39" s="137">
        <v>0</v>
      </c>
    </row>
    <row r="40" spans="1:6" x14ac:dyDescent="0.25">
      <c r="A40" s="49" t="s">
        <v>73</v>
      </c>
      <c r="B40" s="137">
        <v>0</v>
      </c>
      <c r="C40" s="137">
        <v>0</v>
      </c>
      <c r="D40" s="49" t="s">
        <v>74</v>
      </c>
      <c r="E40" s="137">
        <v>0</v>
      </c>
      <c r="F40" s="137">
        <v>0</v>
      </c>
    </row>
    <row r="41" spans="1:6" x14ac:dyDescent="0.25">
      <c r="A41" s="47" t="s">
        <v>75</v>
      </c>
      <c r="B41" s="134">
        <v>0</v>
      </c>
      <c r="C41" s="134">
        <v>0</v>
      </c>
      <c r="D41" s="49" t="s">
        <v>76</v>
      </c>
      <c r="E41" s="137">
        <v>0</v>
      </c>
      <c r="F41" s="137">
        <v>0</v>
      </c>
    </row>
    <row r="42" spans="1:6" x14ac:dyDescent="0.25">
      <c r="A42" s="49" t="s">
        <v>77</v>
      </c>
      <c r="B42" s="137">
        <v>0</v>
      </c>
      <c r="C42" s="137">
        <v>0</v>
      </c>
      <c r="D42" s="47" t="s">
        <v>78</v>
      </c>
      <c r="E42" s="134">
        <v>42598.28</v>
      </c>
      <c r="F42" s="134">
        <v>42598.28</v>
      </c>
    </row>
    <row r="43" spans="1:6" x14ac:dyDescent="0.25">
      <c r="A43" s="49" t="s">
        <v>79</v>
      </c>
      <c r="B43" s="137">
        <v>0</v>
      </c>
      <c r="C43" s="137">
        <v>0</v>
      </c>
      <c r="D43" s="49" t="s">
        <v>80</v>
      </c>
      <c r="E43" s="137">
        <v>42598.28</v>
      </c>
      <c r="F43" s="137">
        <v>42598.28</v>
      </c>
    </row>
    <row r="44" spans="1:6" x14ac:dyDescent="0.25">
      <c r="A44" s="49" t="s">
        <v>81</v>
      </c>
      <c r="B44" s="137">
        <v>0</v>
      </c>
      <c r="C44" s="137">
        <v>0</v>
      </c>
      <c r="D44" s="49" t="s">
        <v>82</v>
      </c>
      <c r="E44" s="137">
        <v>0</v>
      </c>
      <c r="F44" s="137">
        <v>0</v>
      </c>
    </row>
    <row r="45" spans="1:6" x14ac:dyDescent="0.25">
      <c r="A45" s="49" t="s">
        <v>83</v>
      </c>
      <c r="B45" s="137">
        <v>0</v>
      </c>
      <c r="C45" s="137">
        <v>0</v>
      </c>
      <c r="D45" s="49" t="s">
        <v>84</v>
      </c>
      <c r="E45" s="137">
        <v>0</v>
      </c>
      <c r="F45" s="137">
        <v>0</v>
      </c>
    </row>
    <row r="46" spans="1:6" x14ac:dyDescent="0.25">
      <c r="A46" s="46"/>
      <c r="B46" s="135"/>
      <c r="C46" s="135"/>
      <c r="D46" s="46"/>
      <c r="E46" s="135"/>
      <c r="F46" s="135"/>
    </row>
    <row r="47" spans="1:6" x14ac:dyDescent="0.25">
      <c r="A47" s="3" t="s">
        <v>85</v>
      </c>
      <c r="B47" s="136">
        <v>74069493.180000007</v>
      </c>
      <c r="C47" s="136">
        <v>54733716.209999993</v>
      </c>
      <c r="D47" s="2" t="s">
        <v>86</v>
      </c>
      <c r="E47" s="136">
        <v>33159863.550000001</v>
      </c>
      <c r="F47" s="136">
        <v>28220453.870000001</v>
      </c>
    </row>
    <row r="48" spans="1:6" x14ac:dyDescent="0.25">
      <c r="A48" s="46"/>
      <c r="B48" s="135"/>
      <c r="C48" s="135"/>
      <c r="D48" s="46"/>
      <c r="E48" s="135"/>
      <c r="F48" s="135"/>
    </row>
    <row r="49" spans="1:6" x14ac:dyDescent="0.25">
      <c r="A49" s="2" t="s">
        <v>87</v>
      </c>
      <c r="B49" s="135"/>
      <c r="C49" s="135"/>
      <c r="D49" s="2" t="s">
        <v>88</v>
      </c>
      <c r="E49" s="135"/>
      <c r="F49" s="135"/>
    </row>
    <row r="50" spans="1:6" x14ac:dyDescent="0.25">
      <c r="A50" s="47" t="s">
        <v>89</v>
      </c>
      <c r="B50" s="137">
        <v>0</v>
      </c>
      <c r="C50" s="137">
        <v>0</v>
      </c>
      <c r="D50" s="47" t="s">
        <v>90</v>
      </c>
      <c r="E50" s="137">
        <v>0</v>
      </c>
      <c r="F50" s="137">
        <v>0</v>
      </c>
    </row>
    <row r="51" spans="1:6" x14ac:dyDescent="0.25">
      <c r="A51" s="47" t="s">
        <v>91</v>
      </c>
      <c r="B51" s="137">
        <v>0</v>
      </c>
      <c r="C51" s="137">
        <v>0</v>
      </c>
      <c r="D51" s="47" t="s">
        <v>92</v>
      </c>
      <c r="E51" s="137">
        <v>0</v>
      </c>
      <c r="F51" s="137">
        <v>0</v>
      </c>
    </row>
    <row r="52" spans="1:6" x14ac:dyDescent="0.25">
      <c r="A52" s="47" t="s">
        <v>93</v>
      </c>
      <c r="B52" s="137">
        <v>33365992.440000001</v>
      </c>
      <c r="C52" s="137">
        <v>33365992.440000001</v>
      </c>
      <c r="D52" s="47" t="s">
        <v>94</v>
      </c>
      <c r="E52" s="137">
        <v>0</v>
      </c>
      <c r="F52" s="137">
        <v>0</v>
      </c>
    </row>
    <row r="53" spans="1:6" x14ac:dyDescent="0.25">
      <c r="A53" s="47" t="s">
        <v>95</v>
      </c>
      <c r="B53" s="137">
        <v>38156338.57</v>
      </c>
      <c r="C53" s="137">
        <v>33176274.379999999</v>
      </c>
      <c r="D53" s="47" t="s">
        <v>96</v>
      </c>
      <c r="E53" s="137">
        <v>0</v>
      </c>
      <c r="F53" s="137">
        <v>0</v>
      </c>
    </row>
    <row r="54" spans="1:6" x14ac:dyDescent="0.25">
      <c r="A54" s="47" t="s">
        <v>97</v>
      </c>
      <c r="B54" s="137">
        <v>2266660.58</v>
      </c>
      <c r="C54" s="137">
        <v>2066721.58</v>
      </c>
      <c r="D54" s="47" t="s">
        <v>98</v>
      </c>
      <c r="E54" s="137">
        <v>0</v>
      </c>
      <c r="F54" s="137">
        <v>0</v>
      </c>
    </row>
    <row r="55" spans="1:6" x14ac:dyDescent="0.25">
      <c r="A55" s="47" t="s">
        <v>99</v>
      </c>
      <c r="B55" s="174">
        <v>-14804691.07</v>
      </c>
      <c r="C55" s="137">
        <v>-12218073.01</v>
      </c>
      <c r="D55" s="51" t="s">
        <v>100</v>
      </c>
      <c r="E55" s="137">
        <v>0</v>
      </c>
      <c r="F55" s="137">
        <v>0</v>
      </c>
    </row>
    <row r="56" spans="1:6" x14ac:dyDescent="0.25">
      <c r="A56" s="47" t="s">
        <v>101</v>
      </c>
      <c r="B56" s="137">
        <v>1889155.8</v>
      </c>
      <c r="C56" s="137">
        <v>1673056.06</v>
      </c>
      <c r="D56" s="46"/>
      <c r="E56" s="135"/>
      <c r="F56" s="135"/>
    </row>
    <row r="57" spans="1:6" x14ac:dyDescent="0.25">
      <c r="A57" s="47" t="s">
        <v>102</v>
      </c>
      <c r="B57" s="137">
        <v>0</v>
      </c>
      <c r="C57" s="137">
        <v>0</v>
      </c>
      <c r="D57" s="2" t="s">
        <v>103</v>
      </c>
      <c r="E57" s="136">
        <v>0</v>
      </c>
      <c r="F57" s="136">
        <v>0</v>
      </c>
    </row>
    <row r="58" spans="1:6" x14ac:dyDescent="0.25">
      <c r="A58" s="47" t="s">
        <v>104</v>
      </c>
      <c r="B58" s="137">
        <v>0</v>
      </c>
      <c r="C58" s="137">
        <v>0</v>
      </c>
      <c r="D58" s="46"/>
      <c r="E58" s="135"/>
      <c r="F58" s="135"/>
    </row>
    <row r="59" spans="1:6" x14ac:dyDescent="0.25">
      <c r="A59" s="46"/>
      <c r="B59" s="135"/>
      <c r="C59" s="135"/>
      <c r="D59" s="2" t="s">
        <v>105</v>
      </c>
      <c r="E59" s="136">
        <v>33159863.550000001</v>
      </c>
      <c r="F59" s="136">
        <v>28220453.870000001</v>
      </c>
    </row>
    <row r="60" spans="1:6" x14ac:dyDescent="0.25">
      <c r="A60" s="3" t="s">
        <v>106</v>
      </c>
      <c r="B60" s="175">
        <v>60873456.32</v>
      </c>
      <c r="C60" s="136">
        <v>58063971.45000001</v>
      </c>
      <c r="D60" s="46"/>
      <c r="E60" s="135"/>
      <c r="F60" s="135"/>
    </row>
    <row r="61" spans="1:6" x14ac:dyDescent="0.25">
      <c r="A61" s="46"/>
      <c r="B61" s="135"/>
      <c r="C61" s="135"/>
      <c r="D61" s="52" t="s">
        <v>107</v>
      </c>
      <c r="E61" s="135"/>
      <c r="F61" s="135"/>
    </row>
    <row r="62" spans="1:6" x14ac:dyDescent="0.25">
      <c r="A62" s="3" t="s">
        <v>108</v>
      </c>
      <c r="B62" s="175">
        <v>134942949.5</v>
      </c>
      <c r="C62" s="136">
        <v>112797687.66</v>
      </c>
      <c r="D62" s="46"/>
      <c r="E62" s="135"/>
      <c r="F62" s="135"/>
    </row>
    <row r="63" spans="1:6" x14ac:dyDescent="0.25">
      <c r="A63" s="46"/>
      <c r="B63" s="46"/>
      <c r="C63" s="46"/>
      <c r="D63" s="53" t="s">
        <v>109</v>
      </c>
      <c r="E63" s="134">
        <v>44115913.600000001</v>
      </c>
      <c r="F63" s="134">
        <v>44149969.130000003</v>
      </c>
    </row>
    <row r="64" spans="1:6" x14ac:dyDescent="0.25">
      <c r="A64" s="46"/>
      <c r="B64" s="46"/>
      <c r="C64" s="46"/>
      <c r="D64" s="47" t="s">
        <v>110</v>
      </c>
      <c r="E64" s="137">
        <v>40162201.170000002</v>
      </c>
      <c r="F64" s="137">
        <v>40196256.700000003</v>
      </c>
    </row>
    <row r="65" spans="1:6" x14ac:dyDescent="0.25">
      <c r="A65" s="46"/>
      <c r="B65" s="46"/>
      <c r="C65" s="46"/>
      <c r="D65" s="51" t="s">
        <v>111</v>
      </c>
      <c r="E65" s="137">
        <v>3953712.43</v>
      </c>
      <c r="F65" s="137">
        <v>3953712.43</v>
      </c>
    </row>
    <row r="66" spans="1:6" x14ac:dyDescent="0.25">
      <c r="A66" s="46"/>
      <c r="B66" s="46"/>
      <c r="C66" s="46"/>
      <c r="D66" s="47" t="s">
        <v>112</v>
      </c>
      <c r="E66" s="137">
        <v>0</v>
      </c>
      <c r="F66" s="137">
        <v>0</v>
      </c>
    </row>
    <row r="67" spans="1:6" x14ac:dyDescent="0.25">
      <c r="A67" s="46"/>
      <c r="B67" s="46"/>
      <c r="C67" s="46"/>
      <c r="D67" s="46"/>
      <c r="E67" s="135"/>
      <c r="F67" s="135"/>
    </row>
    <row r="68" spans="1:6" x14ac:dyDescent="0.25">
      <c r="A68" s="46"/>
      <c r="B68" s="46"/>
      <c r="C68" s="46"/>
      <c r="D68" s="53" t="s">
        <v>113</v>
      </c>
      <c r="E68" s="176">
        <v>57667172.349999994</v>
      </c>
      <c r="F68" s="134">
        <v>40427264.659999996</v>
      </c>
    </row>
    <row r="69" spans="1:6" x14ac:dyDescent="0.25">
      <c r="A69" s="54"/>
      <c r="B69" s="46"/>
      <c r="C69" s="46"/>
      <c r="D69" s="47" t="s">
        <v>114</v>
      </c>
      <c r="E69" s="174">
        <v>17239907.690000001</v>
      </c>
      <c r="F69" s="137">
        <v>5058224.01</v>
      </c>
    </row>
    <row r="70" spans="1:6" x14ac:dyDescent="0.25">
      <c r="A70" s="54"/>
      <c r="B70" s="46"/>
      <c r="C70" s="46"/>
      <c r="D70" s="47" t="s">
        <v>115</v>
      </c>
      <c r="E70" s="137">
        <v>40427264.659999996</v>
      </c>
      <c r="F70" s="137">
        <v>35369040.649999999</v>
      </c>
    </row>
    <row r="71" spans="1:6" x14ac:dyDescent="0.25">
      <c r="A71" s="54"/>
      <c r="B71" s="46"/>
      <c r="C71" s="46"/>
      <c r="D71" s="47" t="s">
        <v>116</v>
      </c>
      <c r="E71" s="137">
        <v>0</v>
      </c>
      <c r="F71" s="137">
        <v>0</v>
      </c>
    </row>
    <row r="72" spans="1:6" x14ac:dyDescent="0.25">
      <c r="A72" s="54"/>
      <c r="B72" s="46"/>
      <c r="C72" s="46"/>
      <c r="D72" s="47" t="s">
        <v>117</v>
      </c>
      <c r="E72" s="137">
        <v>0</v>
      </c>
      <c r="F72" s="137">
        <v>0</v>
      </c>
    </row>
    <row r="73" spans="1:6" x14ac:dyDescent="0.25">
      <c r="A73" s="54"/>
      <c r="B73" s="46"/>
      <c r="C73" s="46"/>
      <c r="D73" s="47" t="s">
        <v>118</v>
      </c>
      <c r="E73" s="137">
        <v>0</v>
      </c>
      <c r="F73" s="137">
        <v>0</v>
      </c>
    </row>
    <row r="74" spans="1:6" x14ac:dyDescent="0.25">
      <c r="A74" s="54"/>
      <c r="B74" s="46"/>
      <c r="C74" s="46"/>
      <c r="D74" s="46"/>
      <c r="E74" s="135"/>
      <c r="F74" s="135"/>
    </row>
    <row r="75" spans="1:6" x14ac:dyDescent="0.25">
      <c r="A75" s="54"/>
      <c r="B75" s="46"/>
      <c r="C75" s="46"/>
      <c r="D75" s="53" t="s">
        <v>119</v>
      </c>
      <c r="E75" s="134">
        <v>0</v>
      </c>
      <c r="F75" s="134">
        <v>0</v>
      </c>
    </row>
    <row r="76" spans="1:6" x14ac:dyDescent="0.25">
      <c r="A76" s="54"/>
      <c r="B76" s="46"/>
      <c r="C76" s="46"/>
      <c r="D76" s="47" t="s">
        <v>120</v>
      </c>
      <c r="E76" s="137">
        <v>0</v>
      </c>
      <c r="F76" s="137">
        <v>0</v>
      </c>
    </row>
    <row r="77" spans="1:6" x14ac:dyDescent="0.25">
      <c r="A77" s="54"/>
      <c r="B77" s="46"/>
      <c r="C77" s="46"/>
      <c r="D77" s="47" t="s">
        <v>121</v>
      </c>
      <c r="E77" s="137">
        <v>0</v>
      </c>
      <c r="F77" s="137">
        <v>0</v>
      </c>
    </row>
    <row r="78" spans="1:6" x14ac:dyDescent="0.25">
      <c r="A78" s="54"/>
      <c r="B78" s="46"/>
      <c r="C78" s="46"/>
      <c r="D78" s="46"/>
      <c r="E78" s="135"/>
      <c r="F78" s="135"/>
    </row>
    <row r="79" spans="1:6" x14ac:dyDescent="0.25">
      <c r="A79" s="54"/>
      <c r="B79" s="46"/>
      <c r="C79" s="46"/>
      <c r="D79" s="2" t="s">
        <v>122</v>
      </c>
      <c r="E79" s="175">
        <v>101783085.94999999</v>
      </c>
      <c r="F79" s="136">
        <v>84577233.789999992</v>
      </c>
    </row>
    <row r="80" spans="1:6" x14ac:dyDescent="0.25">
      <c r="A80" s="54"/>
      <c r="B80" s="46"/>
      <c r="C80" s="46"/>
      <c r="D80" s="46"/>
      <c r="E80" s="135"/>
      <c r="F80" s="135"/>
    </row>
    <row r="81" spans="1:6" x14ac:dyDescent="0.25">
      <c r="A81" s="54"/>
      <c r="B81" s="46"/>
      <c r="C81" s="46"/>
      <c r="D81" s="2" t="s">
        <v>123</v>
      </c>
      <c r="E81" s="175">
        <v>134942949.5</v>
      </c>
      <c r="F81" s="136">
        <v>112797687.66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94" workbookViewId="0">
      <selection activeCell="K18" sqref="K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7" t="s">
        <v>124</v>
      </c>
      <c r="B1" s="178"/>
      <c r="C1" s="178"/>
      <c r="D1" s="178"/>
      <c r="E1" s="178"/>
      <c r="F1" s="178"/>
      <c r="G1" s="178"/>
      <c r="H1" s="179"/>
    </row>
    <row r="2" spans="1:8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/>
      <c r="B4" s="181" t="s">
        <v>566</v>
      </c>
      <c r="C4" s="181"/>
      <c r="D4" s="181"/>
      <c r="E4" s="181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134</v>
      </c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</row>
    <row r="9" spans="1:8" ht="15.75" customHeight="1" x14ac:dyDescent="0.25">
      <c r="A9" s="102" t="s">
        <v>135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</row>
    <row r="10" spans="1:8" ht="17.25" customHeight="1" x14ac:dyDescent="0.25">
      <c r="A10" s="103" t="s">
        <v>136</v>
      </c>
      <c r="B10" s="144">
        <v>0</v>
      </c>
      <c r="C10" s="144">
        <v>0</v>
      </c>
      <c r="D10" s="144">
        <v>0</v>
      </c>
      <c r="E10" s="144">
        <v>0</v>
      </c>
      <c r="F10" s="139">
        <v>0</v>
      </c>
      <c r="G10" s="144">
        <v>0</v>
      </c>
      <c r="H10" s="144">
        <v>0</v>
      </c>
    </row>
    <row r="11" spans="1:8" x14ac:dyDescent="0.25">
      <c r="A11" s="103" t="s">
        <v>137</v>
      </c>
      <c r="B11" s="144">
        <v>0</v>
      </c>
      <c r="C11" s="139">
        <v>0</v>
      </c>
      <c r="D11" s="144">
        <v>0</v>
      </c>
      <c r="E11" s="144">
        <v>0</v>
      </c>
      <c r="F11" s="139">
        <v>0</v>
      </c>
      <c r="G11" s="144">
        <v>0</v>
      </c>
      <c r="H11" s="139">
        <v>0</v>
      </c>
    </row>
    <row r="12" spans="1:8" ht="16.5" customHeight="1" x14ac:dyDescent="0.25">
      <c r="A12" s="103" t="s">
        <v>138</v>
      </c>
      <c r="B12" s="144">
        <v>0</v>
      </c>
      <c r="C12" s="139">
        <v>0</v>
      </c>
      <c r="D12" s="144">
        <v>0</v>
      </c>
      <c r="E12" s="144">
        <v>0</v>
      </c>
      <c r="F12" s="139">
        <v>0</v>
      </c>
      <c r="G12" s="144">
        <v>0</v>
      </c>
      <c r="H12" s="139">
        <v>0</v>
      </c>
    </row>
    <row r="13" spans="1:8" x14ac:dyDescent="0.25">
      <c r="A13" s="102" t="s">
        <v>139</v>
      </c>
      <c r="B13" s="139"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</row>
    <row r="14" spans="1:8" x14ac:dyDescent="0.25">
      <c r="A14" s="103" t="s">
        <v>140</v>
      </c>
      <c r="B14" s="144">
        <v>0</v>
      </c>
      <c r="C14" s="144">
        <v>0</v>
      </c>
      <c r="D14" s="144">
        <v>0</v>
      </c>
      <c r="E14" s="144">
        <v>0</v>
      </c>
      <c r="F14" s="139">
        <v>0</v>
      </c>
      <c r="G14" s="139">
        <v>0</v>
      </c>
      <c r="H14" s="144">
        <v>0</v>
      </c>
    </row>
    <row r="15" spans="1:8" ht="15" customHeight="1" x14ac:dyDescent="0.25">
      <c r="A15" s="103" t="s">
        <v>141</v>
      </c>
      <c r="B15" s="144">
        <v>0</v>
      </c>
      <c r="C15" s="144">
        <v>0</v>
      </c>
      <c r="D15" s="144">
        <v>0</v>
      </c>
      <c r="E15" s="144">
        <v>0</v>
      </c>
      <c r="F15" s="139">
        <v>0</v>
      </c>
      <c r="G15" s="139">
        <v>0</v>
      </c>
      <c r="H15" s="139">
        <v>0</v>
      </c>
    </row>
    <row r="16" spans="1:8" x14ac:dyDescent="0.25">
      <c r="A16" s="103" t="s">
        <v>142</v>
      </c>
      <c r="B16" s="144">
        <v>0</v>
      </c>
      <c r="C16" s="144">
        <v>0</v>
      </c>
      <c r="D16" s="144">
        <v>0</v>
      </c>
      <c r="E16" s="144">
        <v>0</v>
      </c>
      <c r="F16" s="139">
        <v>0</v>
      </c>
      <c r="G16" s="139">
        <v>0</v>
      </c>
      <c r="H16" s="139">
        <v>0</v>
      </c>
    </row>
    <row r="17" spans="1:8" x14ac:dyDescent="0.25">
      <c r="A17" s="104"/>
      <c r="B17" s="140"/>
      <c r="C17" s="140"/>
      <c r="D17" s="140"/>
      <c r="E17" s="140"/>
      <c r="F17" s="140"/>
      <c r="G17" s="140"/>
      <c r="H17" s="140"/>
    </row>
    <row r="18" spans="1:8" x14ac:dyDescent="0.25">
      <c r="A18" s="8" t="s">
        <v>143</v>
      </c>
      <c r="B18" s="138">
        <v>28220453.870000001</v>
      </c>
      <c r="C18" s="141"/>
      <c r="D18" s="141"/>
      <c r="E18" s="141"/>
      <c r="F18" s="138">
        <v>33159863.550000001</v>
      </c>
      <c r="G18" s="141"/>
      <c r="H18" s="141"/>
    </row>
    <row r="19" spans="1:8" ht="16.5" customHeight="1" x14ac:dyDescent="0.25">
      <c r="A19" s="104"/>
      <c r="B19" s="142"/>
      <c r="C19" s="142"/>
      <c r="D19" s="142"/>
      <c r="E19" s="142"/>
      <c r="F19" s="142"/>
      <c r="G19" s="142"/>
      <c r="H19" s="142"/>
    </row>
    <row r="20" spans="1:8" ht="14.45" customHeight="1" x14ac:dyDescent="0.25">
      <c r="A20" s="8" t="s">
        <v>144</v>
      </c>
      <c r="B20" s="138">
        <v>28220453.870000001</v>
      </c>
      <c r="C20" s="138">
        <v>0</v>
      </c>
      <c r="D20" s="138">
        <v>0</v>
      </c>
      <c r="E20" s="138">
        <v>0</v>
      </c>
      <c r="F20" s="138">
        <v>33159863.550000001</v>
      </c>
      <c r="G20" s="138">
        <v>0</v>
      </c>
      <c r="H20" s="138">
        <v>0</v>
      </c>
    </row>
    <row r="21" spans="1:8" ht="16.5" customHeight="1" x14ac:dyDescent="0.25">
      <c r="A21" s="104"/>
      <c r="B21" s="143"/>
      <c r="C21" s="143"/>
      <c r="D21" s="143"/>
      <c r="E21" s="143"/>
      <c r="F21" s="143"/>
      <c r="G21" s="143"/>
      <c r="H21" s="143"/>
    </row>
    <row r="22" spans="1:8" ht="16.5" customHeight="1" x14ac:dyDescent="0.25">
      <c r="A22" s="8" t="s">
        <v>145</v>
      </c>
      <c r="B22" s="138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</row>
    <row r="23" spans="1:8" ht="15" customHeight="1" x14ac:dyDescent="0.25">
      <c r="A23" s="105" t="s">
        <v>146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</row>
    <row r="24" spans="1:8" ht="15" customHeight="1" x14ac:dyDescent="0.25">
      <c r="A24" s="105" t="s">
        <v>147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</row>
    <row r="25" spans="1:8" x14ac:dyDescent="0.25">
      <c r="A25" s="105" t="s">
        <v>148</v>
      </c>
      <c r="B25" s="139">
        <v>0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</row>
    <row r="26" spans="1:8" ht="16.5" customHeight="1" x14ac:dyDescent="0.25">
      <c r="A26" s="9"/>
      <c r="B26" s="143"/>
      <c r="C26" s="143"/>
      <c r="D26" s="143"/>
      <c r="E26" s="143"/>
      <c r="F26" s="143"/>
      <c r="G26" s="143"/>
      <c r="H26" s="143"/>
    </row>
    <row r="27" spans="1:8" ht="16.5" customHeight="1" x14ac:dyDescent="0.25">
      <c r="A27" s="8" t="s">
        <v>149</v>
      </c>
      <c r="B27" s="138">
        <v>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</row>
    <row r="28" spans="1:8" ht="15" customHeight="1" x14ac:dyDescent="0.25">
      <c r="A28" s="105" t="s">
        <v>150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</row>
    <row r="29" spans="1:8" ht="15" customHeight="1" x14ac:dyDescent="0.25">
      <c r="A29" s="105" t="s">
        <v>151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</row>
    <row r="30" spans="1:8" ht="15.75" customHeight="1" x14ac:dyDescent="0.25">
      <c r="A30" s="105" t="s">
        <v>152</v>
      </c>
      <c r="B30" s="139">
        <v>0</v>
      </c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</row>
    <row r="33" spans="1:8" ht="14.45" customHeight="1" x14ac:dyDescent="0.25">
      <c r="A33" s="180" t="s">
        <v>154</v>
      </c>
      <c r="B33" s="180"/>
      <c r="C33" s="180"/>
      <c r="D33" s="180"/>
      <c r="E33" s="180"/>
      <c r="F33" s="180"/>
      <c r="G33" s="180"/>
      <c r="H33" s="180"/>
    </row>
    <row r="34" spans="1:8" ht="14.45" customHeight="1" x14ac:dyDescent="0.25">
      <c r="A34" s="180"/>
      <c r="B34" s="180"/>
      <c r="C34" s="180"/>
      <c r="D34" s="180"/>
      <c r="E34" s="180"/>
      <c r="F34" s="180"/>
      <c r="G34" s="180"/>
      <c r="H34" s="180"/>
    </row>
    <row r="35" spans="1:8" ht="14.45" customHeight="1" x14ac:dyDescent="0.25">
      <c r="A35" s="180"/>
      <c r="B35" s="180"/>
      <c r="C35" s="180"/>
      <c r="D35" s="180"/>
      <c r="E35" s="180"/>
      <c r="F35" s="180"/>
      <c r="G35" s="180"/>
      <c r="H35" s="180"/>
    </row>
    <row r="36" spans="1:8" ht="14.45" customHeight="1" x14ac:dyDescent="0.25">
      <c r="A36" s="180"/>
      <c r="B36" s="180"/>
      <c r="C36" s="180"/>
      <c r="D36" s="180"/>
      <c r="E36" s="180"/>
      <c r="F36" s="180"/>
      <c r="G36" s="180"/>
      <c r="H36" s="180"/>
    </row>
    <row r="37" spans="1:8" ht="14.45" customHeight="1" x14ac:dyDescent="0.25">
      <c r="A37" s="180"/>
      <c r="B37" s="180"/>
      <c r="C37" s="180"/>
      <c r="D37" s="180"/>
      <c r="E37" s="180"/>
      <c r="F37" s="180"/>
      <c r="G37" s="180"/>
      <c r="H37" s="180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105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05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05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3">
    <mergeCell ref="A1:H1"/>
    <mergeCell ref="A33:H37"/>
    <mergeCell ref="B4:E4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66" workbookViewId="0">
      <selection activeCell="D43" sqref="D42:D4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2" t="s">
        <v>165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567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96"/>
      <c r="C8" s="96"/>
      <c r="D8" s="96"/>
      <c r="E8" s="12">
        <f>SUM(E9:E12)</f>
        <v>0</v>
      </c>
      <c r="F8" s="96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7" t="s">
        <v>179</v>
      </c>
      <c r="B9" s="98"/>
      <c r="C9" s="98"/>
      <c r="D9" s="98"/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97" t="s">
        <v>180</v>
      </c>
      <c r="B10" s="98"/>
      <c r="C10" s="98"/>
      <c r="D10" s="98"/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97" t="s">
        <v>181</v>
      </c>
      <c r="B11" s="98"/>
      <c r="C11" s="98"/>
      <c r="D11" s="98"/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97" t="s">
        <v>182</v>
      </c>
      <c r="B12" s="98"/>
      <c r="C12" s="98"/>
      <c r="D12" s="98"/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13" t="s">
        <v>153</v>
      </c>
      <c r="B13" s="99"/>
      <c r="C13" s="99"/>
      <c r="D13" s="99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96"/>
      <c r="C14" s="96"/>
      <c r="D14" s="96"/>
      <c r="E14" s="12">
        <f>SUM(E15:E18)</f>
        <v>0</v>
      </c>
      <c r="F14" s="96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7" t="s">
        <v>184</v>
      </c>
      <c r="B15" s="98"/>
      <c r="C15" s="98"/>
      <c r="D15" s="9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97" t="s">
        <v>185</v>
      </c>
      <c r="B16" s="98"/>
      <c r="C16" s="98"/>
      <c r="D16" s="9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97" t="s">
        <v>186</v>
      </c>
      <c r="B17" s="98"/>
      <c r="C17" s="98"/>
      <c r="D17" s="9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25">
      <c r="A18" s="97" t="s">
        <v>187</v>
      </c>
      <c r="B18" s="98"/>
      <c r="C18" s="98"/>
      <c r="D18" s="9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25">
      <c r="A19" s="13"/>
      <c r="B19" s="99"/>
      <c r="C19" s="99"/>
      <c r="D19" s="99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96"/>
      <c r="C20" s="96"/>
      <c r="D20" s="96"/>
      <c r="E20" s="12">
        <f>SUM(E8,E14)</f>
        <v>0</v>
      </c>
      <c r="F20" s="96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4" zoomScale="67" zoomScaleNormal="67" workbookViewId="0">
      <selection activeCell="C30" sqref="C3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2" t="s">
        <v>189</v>
      </c>
      <c r="B1" s="183"/>
      <c r="C1" s="183"/>
      <c r="D1" s="184"/>
    </row>
    <row r="2" spans="1:4" x14ac:dyDescent="0.25">
      <c r="A2" s="106" t="str">
        <f>'Formato 1'!A2</f>
        <v>Sistema de Agua Potable y Alcantarillado Municipal de Valle de Santiago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31 de Diciembre de 2023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5">
        <v>65795316.359999999</v>
      </c>
      <c r="C8" s="145">
        <v>77138904.819999993</v>
      </c>
      <c r="D8" s="145">
        <v>77138905.359999999</v>
      </c>
    </row>
    <row r="9" spans="1:4" x14ac:dyDescent="0.25">
      <c r="A9" s="59" t="s">
        <v>195</v>
      </c>
      <c r="B9" s="148">
        <v>65795316.359999999</v>
      </c>
      <c r="C9" s="148">
        <v>77138904.819999993</v>
      </c>
      <c r="D9" s="148">
        <v>77138905.359999999</v>
      </c>
    </row>
    <row r="10" spans="1:4" x14ac:dyDescent="0.25">
      <c r="A10" s="59" t="s">
        <v>196</v>
      </c>
      <c r="B10" s="148">
        <v>0</v>
      </c>
      <c r="C10" s="148">
        <v>0</v>
      </c>
      <c r="D10" s="148">
        <v>0</v>
      </c>
    </row>
    <row r="11" spans="1:4" x14ac:dyDescent="0.25">
      <c r="A11" s="59" t="s">
        <v>197</v>
      </c>
      <c r="B11" s="146">
        <v>0</v>
      </c>
      <c r="C11" s="146">
        <v>0</v>
      </c>
      <c r="D11" s="146">
        <v>0</v>
      </c>
    </row>
    <row r="12" spans="1:4" x14ac:dyDescent="0.25">
      <c r="A12" s="47"/>
      <c r="B12" s="147"/>
      <c r="C12" s="147"/>
      <c r="D12" s="147"/>
    </row>
    <row r="13" spans="1:4" x14ac:dyDescent="0.25">
      <c r="A13" s="3" t="s">
        <v>198</v>
      </c>
      <c r="B13" s="145">
        <v>65795316.359999999</v>
      </c>
      <c r="C13" s="145">
        <v>62744316.280000001</v>
      </c>
      <c r="D13" s="145">
        <v>56745430.560000002</v>
      </c>
    </row>
    <row r="14" spans="1:4" x14ac:dyDescent="0.25">
      <c r="A14" s="59" t="s">
        <v>199</v>
      </c>
      <c r="B14" s="148">
        <v>65795316.359999999</v>
      </c>
      <c r="C14" s="148">
        <v>62744316.280000001</v>
      </c>
      <c r="D14" s="148">
        <v>56745430.560000002</v>
      </c>
    </row>
    <row r="15" spans="1:4" x14ac:dyDescent="0.25">
      <c r="A15" s="59" t="s">
        <v>200</v>
      </c>
      <c r="B15" s="148">
        <v>0</v>
      </c>
      <c r="C15" s="148">
        <v>0</v>
      </c>
      <c r="D15" s="148">
        <v>0</v>
      </c>
    </row>
    <row r="16" spans="1:4" x14ac:dyDescent="0.25">
      <c r="A16" s="47"/>
      <c r="B16" s="88"/>
      <c r="C16" s="88"/>
      <c r="D16" s="88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59" t="s">
        <v>202</v>
      </c>
      <c r="B18" s="17">
        <v>0</v>
      </c>
      <c r="C18" s="48">
        <v>0</v>
      </c>
      <c r="D18" s="48">
        <v>0</v>
      </c>
    </row>
    <row r="19" spans="1:4" x14ac:dyDescent="0.25">
      <c r="A19" s="59" t="s">
        <v>203</v>
      </c>
      <c r="B19" s="17">
        <v>0</v>
      </c>
      <c r="C19" s="48">
        <v>0</v>
      </c>
      <c r="D19" s="48">
        <v>0</v>
      </c>
    </row>
    <row r="20" spans="1:4" x14ac:dyDescent="0.25">
      <c r="A20" s="47"/>
      <c r="B20" s="88"/>
      <c r="C20" s="88"/>
      <c r="D20" s="88"/>
    </row>
    <row r="21" spans="1:4" x14ac:dyDescent="0.25">
      <c r="A21" s="3" t="s">
        <v>204</v>
      </c>
      <c r="B21" s="15">
        <f>B8-B13+B17</f>
        <v>0</v>
      </c>
      <c r="C21" s="15">
        <f>C8-C13+C17</f>
        <v>14394588.539999992</v>
      </c>
      <c r="D21" s="15">
        <f>D8-D13+D17</f>
        <v>20393474.799999997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205</v>
      </c>
      <c r="B23" s="15">
        <f>B21-B11</f>
        <v>0</v>
      </c>
      <c r="C23" s="15">
        <f>C21-C11</f>
        <v>14394588.539999992</v>
      </c>
      <c r="D23" s="15">
        <f>D21-D11</f>
        <v>20393474.799999997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14394588.539999992</v>
      </c>
      <c r="D25" s="15">
        <f>D23-D17</f>
        <v>20393474.799999997</v>
      </c>
    </row>
    <row r="26" spans="1:4" x14ac:dyDescent="0.25">
      <c r="A26" s="20"/>
      <c r="B26" s="80"/>
      <c r="C26" s="80"/>
      <c r="D26" s="80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9" t="s">
        <v>211</v>
      </c>
      <c r="B30" s="48">
        <v>0</v>
      </c>
      <c r="C30" s="48">
        <v>0</v>
      </c>
      <c r="D30" s="48">
        <v>0</v>
      </c>
    </row>
    <row r="31" spans="1:4" x14ac:dyDescent="0.25">
      <c r="A31" s="59" t="s">
        <v>212</v>
      </c>
      <c r="B31" s="48">
        <v>0</v>
      </c>
      <c r="C31" s="48">
        <v>0</v>
      </c>
      <c r="D31" s="48">
        <v>0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14394588.539999992</v>
      </c>
      <c r="D33" s="4">
        <f>D25+D29</f>
        <v>20393474.799999997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48">
        <v>0</v>
      </c>
      <c r="C38" s="48">
        <v>0</v>
      </c>
      <c r="D38" s="48">
        <v>0</v>
      </c>
    </row>
    <row r="39" spans="1:4" x14ac:dyDescent="0.25">
      <c r="A39" s="59" t="s">
        <v>217</v>
      </c>
      <c r="B39" s="48">
        <v>0</v>
      </c>
      <c r="C39" s="48">
        <v>0</v>
      </c>
      <c r="D39" s="48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220</v>
      </c>
      <c r="B42" s="48">
        <v>0</v>
      </c>
      <c r="C42" s="48">
        <v>0</v>
      </c>
      <c r="D42" s="48">
        <v>0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2" t="s">
        <v>222</v>
      </c>
      <c r="B48" s="93">
        <f>B9</f>
        <v>65795316.359999999</v>
      </c>
      <c r="C48" s="93">
        <f>C9</f>
        <v>77138904.819999993</v>
      </c>
      <c r="D48" s="93">
        <f>D9</f>
        <v>77138905.359999999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216</v>
      </c>
      <c r="B50" s="48">
        <v>0</v>
      </c>
      <c r="C50" s="48">
        <v>0</v>
      </c>
      <c r="D50" s="48">
        <v>0</v>
      </c>
    </row>
    <row r="51" spans="1:4" x14ac:dyDescent="0.25">
      <c r="A51" s="94" t="s">
        <v>219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65795316.359999999</v>
      </c>
      <c r="C53" s="48">
        <f>C14</f>
        <v>62744316.280000001</v>
      </c>
      <c r="D53" s="48">
        <f>D14</f>
        <v>56745430.560000002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0</v>
      </c>
      <c r="D55" s="48">
        <f>D18</f>
        <v>0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14394588.539999992</v>
      </c>
      <c r="D57" s="4">
        <f>D48+D49-D53+D55</f>
        <v>20393474.799999997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14394588.539999992</v>
      </c>
      <c r="D59" s="4">
        <f>D57-D49</f>
        <v>20393474.799999997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2" t="s">
        <v>196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4" t="s">
        <v>217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220</v>
      </c>
      <c r="B66" s="91">
        <v>0</v>
      </c>
      <c r="C66" s="91">
        <v>0</v>
      </c>
      <c r="D66" s="91">
        <v>0</v>
      </c>
    </row>
    <row r="67" spans="1:4" x14ac:dyDescent="0.25">
      <c r="A67" s="46"/>
      <c r="B67" s="88"/>
      <c r="C67" s="88"/>
      <c r="D67" s="88"/>
    </row>
    <row r="68" spans="1:4" x14ac:dyDescent="0.25">
      <c r="A68" s="59" t="s">
        <v>227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6"/>
      <c r="B69" s="88"/>
      <c r="C69" s="88"/>
      <c r="D69" s="88"/>
    </row>
    <row r="70" spans="1:4" x14ac:dyDescent="0.25">
      <c r="A70" s="59" t="s">
        <v>203</v>
      </c>
      <c r="B70" s="17">
        <v>0</v>
      </c>
      <c r="C70" s="91">
        <f>C19</f>
        <v>0</v>
      </c>
      <c r="D70" s="91">
        <f>D19</f>
        <v>0</v>
      </c>
    </row>
    <row r="71" spans="1:4" x14ac:dyDescent="0.25">
      <c r="A71" s="46"/>
      <c r="B71" s="88"/>
      <c r="C71" s="88"/>
      <c r="D71" s="88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6"/>
      <c r="B73" s="88"/>
      <c r="C73" s="88"/>
      <c r="D73" s="88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6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B73" zoomScale="76" zoomScaleNormal="76" workbookViewId="0">
      <selection activeCell="B86" sqref="B8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2" t="s">
        <v>230</v>
      </c>
      <c r="B1" s="183"/>
      <c r="C1" s="183"/>
      <c r="D1" s="183"/>
      <c r="E1" s="183"/>
      <c r="F1" s="183"/>
      <c r="G1" s="184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2023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ht="41.45" customHeight="1" x14ac:dyDescent="0.25">
      <c r="A6" s="185" t="s">
        <v>232</v>
      </c>
      <c r="B6" s="187" t="s">
        <v>233</v>
      </c>
      <c r="C6" s="187"/>
      <c r="D6" s="187"/>
      <c r="E6" s="187"/>
      <c r="F6" s="187"/>
      <c r="G6" s="187" t="s">
        <v>234</v>
      </c>
    </row>
    <row r="7" spans="1:7" ht="30" x14ac:dyDescent="0.25">
      <c r="A7" s="186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87"/>
    </row>
    <row r="8" spans="1:7" x14ac:dyDescent="0.25">
      <c r="A8" s="27" t="s">
        <v>239</v>
      </c>
      <c r="B8" s="88"/>
      <c r="C8" s="88"/>
      <c r="D8" s="88"/>
      <c r="E8" s="88"/>
      <c r="F8" s="88"/>
      <c r="G8" s="88"/>
    </row>
    <row r="9" spans="1:7" x14ac:dyDescent="0.25">
      <c r="A9" s="59" t="s">
        <v>240</v>
      </c>
      <c r="B9" s="150">
        <v>0</v>
      </c>
      <c r="C9" s="150">
        <v>0</v>
      </c>
      <c r="D9" s="149">
        <v>0</v>
      </c>
      <c r="E9" s="150">
        <v>0</v>
      </c>
      <c r="F9" s="150">
        <v>0</v>
      </c>
      <c r="G9" s="149">
        <v>0</v>
      </c>
    </row>
    <row r="10" spans="1:7" x14ac:dyDescent="0.25">
      <c r="A10" s="59" t="s">
        <v>241</v>
      </c>
      <c r="B10" s="150">
        <v>0</v>
      </c>
      <c r="C10" s="150">
        <v>0</v>
      </c>
      <c r="D10" s="149">
        <v>0</v>
      </c>
      <c r="E10" s="150">
        <v>0</v>
      </c>
      <c r="F10" s="150">
        <v>0</v>
      </c>
      <c r="G10" s="149">
        <v>0</v>
      </c>
    </row>
    <row r="11" spans="1:7" x14ac:dyDescent="0.25">
      <c r="A11" s="59" t="s">
        <v>242</v>
      </c>
      <c r="B11" s="150">
        <v>0</v>
      </c>
      <c r="C11" s="150">
        <v>0</v>
      </c>
      <c r="D11" s="149">
        <v>0</v>
      </c>
      <c r="E11" s="150">
        <v>0</v>
      </c>
      <c r="F11" s="150">
        <v>0</v>
      </c>
      <c r="G11" s="149">
        <v>0</v>
      </c>
    </row>
    <row r="12" spans="1:7" x14ac:dyDescent="0.25">
      <c r="A12" s="59" t="s">
        <v>243</v>
      </c>
      <c r="B12" s="150">
        <v>0</v>
      </c>
      <c r="C12" s="150">
        <v>0</v>
      </c>
      <c r="D12" s="149">
        <v>0</v>
      </c>
      <c r="E12" s="150">
        <v>0</v>
      </c>
      <c r="F12" s="150">
        <v>0</v>
      </c>
      <c r="G12" s="149">
        <v>0</v>
      </c>
    </row>
    <row r="13" spans="1:7" x14ac:dyDescent="0.25">
      <c r="A13" s="59" t="s">
        <v>244</v>
      </c>
      <c r="B13" s="150">
        <v>4327.26</v>
      </c>
      <c r="C13" s="150">
        <v>0</v>
      </c>
      <c r="D13" s="149">
        <v>4327.26</v>
      </c>
      <c r="E13" s="150">
        <v>626880.06999999995</v>
      </c>
      <c r="F13" s="150">
        <v>626880.06999999995</v>
      </c>
      <c r="G13" s="149">
        <v>622552.80999999994</v>
      </c>
    </row>
    <row r="14" spans="1:7" x14ac:dyDescent="0.25">
      <c r="A14" s="59" t="s">
        <v>245</v>
      </c>
      <c r="B14" s="150">
        <v>0</v>
      </c>
      <c r="C14" s="150">
        <v>0</v>
      </c>
      <c r="D14" s="149">
        <v>0</v>
      </c>
      <c r="E14" s="150">
        <v>0</v>
      </c>
      <c r="F14" s="150">
        <v>0</v>
      </c>
      <c r="G14" s="149">
        <v>0</v>
      </c>
    </row>
    <row r="15" spans="1:7" x14ac:dyDescent="0.25">
      <c r="A15" s="59" t="s">
        <v>246</v>
      </c>
      <c r="B15" s="150">
        <v>65790989.100000001</v>
      </c>
      <c r="C15" s="150">
        <v>3142330.84</v>
      </c>
      <c r="D15" s="149">
        <v>68933319.939999998</v>
      </c>
      <c r="E15" s="150">
        <v>75965911.859999999</v>
      </c>
      <c r="F15" s="150">
        <v>75965912.400000006</v>
      </c>
      <c r="G15" s="149">
        <v>10174923.300000004</v>
      </c>
    </row>
    <row r="16" spans="1:7" x14ac:dyDescent="0.25">
      <c r="A16" s="89" t="s">
        <v>247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</row>
    <row r="17" spans="1:7" x14ac:dyDescent="0.25">
      <c r="A17" s="76" t="s">
        <v>248</v>
      </c>
      <c r="B17" s="150">
        <v>0</v>
      </c>
      <c r="C17" s="150">
        <v>0</v>
      </c>
      <c r="D17" s="149">
        <v>0</v>
      </c>
      <c r="E17" s="150">
        <v>0</v>
      </c>
      <c r="F17" s="150">
        <v>0</v>
      </c>
      <c r="G17" s="149">
        <v>0</v>
      </c>
    </row>
    <row r="18" spans="1:7" x14ac:dyDescent="0.25">
      <c r="A18" s="76" t="s">
        <v>249</v>
      </c>
      <c r="B18" s="150">
        <v>0</v>
      </c>
      <c r="C18" s="150">
        <v>0</v>
      </c>
      <c r="D18" s="149">
        <v>0</v>
      </c>
      <c r="E18" s="150">
        <v>0</v>
      </c>
      <c r="F18" s="150">
        <v>0</v>
      </c>
      <c r="G18" s="149">
        <v>0</v>
      </c>
    </row>
    <row r="19" spans="1:7" x14ac:dyDescent="0.25">
      <c r="A19" s="76" t="s">
        <v>250</v>
      </c>
      <c r="B19" s="150">
        <v>0</v>
      </c>
      <c r="C19" s="150">
        <v>0</v>
      </c>
      <c r="D19" s="149">
        <v>0</v>
      </c>
      <c r="E19" s="150">
        <v>0</v>
      </c>
      <c r="F19" s="150">
        <v>0</v>
      </c>
      <c r="G19" s="149">
        <v>0</v>
      </c>
    </row>
    <row r="20" spans="1:7" x14ac:dyDescent="0.25">
      <c r="A20" s="76" t="s">
        <v>251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76" t="s">
        <v>252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</row>
    <row r="22" spans="1:7" x14ac:dyDescent="0.25">
      <c r="A22" s="76" t="s">
        <v>253</v>
      </c>
      <c r="B22" s="150">
        <v>0</v>
      </c>
      <c r="C22" s="150">
        <v>0</v>
      </c>
      <c r="D22" s="149">
        <v>0</v>
      </c>
      <c r="E22" s="150">
        <v>0</v>
      </c>
      <c r="F22" s="150">
        <v>0</v>
      </c>
      <c r="G22" s="149">
        <v>0</v>
      </c>
    </row>
    <row r="23" spans="1:7" x14ac:dyDescent="0.25">
      <c r="A23" s="76" t="s">
        <v>254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</row>
    <row r="24" spans="1:7" x14ac:dyDescent="0.25">
      <c r="A24" s="76" t="s">
        <v>255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</row>
    <row r="25" spans="1:7" x14ac:dyDescent="0.25">
      <c r="A25" s="76" t="s">
        <v>256</v>
      </c>
      <c r="B25" s="150">
        <v>0</v>
      </c>
      <c r="C25" s="150">
        <v>0</v>
      </c>
      <c r="D25" s="149">
        <v>0</v>
      </c>
      <c r="E25" s="150">
        <v>0</v>
      </c>
      <c r="F25" s="150">
        <v>0</v>
      </c>
      <c r="G25" s="149">
        <v>0</v>
      </c>
    </row>
    <row r="26" spans="1:7" x14ac:dyDescent="0.25">
      <c r="A26" s="76" t="s">
        <v>257</v>
      </c>
      <c r="B26" s="150">
        <v>0</v>
      </c>
      <c r="C26" s="150">
        <v>0</v>
      </c>
      <c r="D26" s="149">
        <v>0</v>
      </c>
      <c r="E26" s="150">
        <v>0</v>
      </c>
      <c r="F26" s="150">
        <v>0</v>
      </c>
      <c r="G26" s="149">
        <v>0</v>
      </c>
    </row>
    <row r="27" spans="1:7" x14ac:dyDescent="0.25">
      <c r="A27" s="76" t="s">
        <v>258</v>
      </c>
      <c r="B27" s="150">
        <v>0</v>
      </c>
      <c r="C27" s="150">
        <v>0</v>
      </c>
      <c r="D27" s="149">
        <v>0</v>
      </c>
      <c r="E27" s="150">
        <v>0</v>
      </c>
      <c r="F27" s="150">
        <v>0</v>
      </c>
      <c r="G27" s="149">
        <v>0</v>
      </c>
    </row>
    <row r="28" spans="1:7" x14ac:dyDescent="0.25">
      <c r="A28" s="59" t="s">
        <v>259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6" t="s">
        <v>260</v>
      </c>
      <c r="B29" s="150">
        <v>0</v>
      </c>
      <c r="C29" s="150">
        <v>0</v>
      </c>
      <c r="D29" s="149">
        <v>0</v>
      </c>
      <c r="E29" s="150">
        <v>0</v>
      </c>
      <c r="F29" s="150">
        <v>0</v>
      </c>
      <c r="G29" s="149">
        <v>0</v>
      </c>
    </row>
    <row r="30" spans="1:7" x14ac:dyDescent="0.25">
      <c r="A30" s="76" t="s">
        <v>261</v>
      </c>
      <c r="B30" s="150">
        <v>0</v>
      </c>
      <c r="C30" s="150">
        <v>0</v>
      </c>
      <c r="D30" s="149">
        <v>0</v>
      </c>
      <c r="E30" s="150">
        <v>0</v>
      </c>
      <c r="F30" s="150">
        <v>0</v>
      </c>
      <c r="G30" s="149">
        <v>0</v>
      </c>
    </row>
    <row r="31" spans="1:7" x14ac:dyDescent="0.25">
      <c r="A31" s="76" t="s">
        <v>262</v>
      </c>
      <c r="B31" s="150">
        <v>0</v>
      </c>
      <c r="C31" s="150">
        <v>0</v>
      </c>
      <c r="D31" s="149">
        <v>0</v>
      </c>
      <c r="E31" s="150">
        <v>0</v>
      </c>
      <c r="F31" s="150">
        <v>0</v>
      </c>
      <c r="G31" s="149">
        <v>0</v>
      </c>
    </row>
    <row r="32" spans="1:7" x14ac:dyDescent="0.25">
      <c r="A32" s="76" t="s">
        <v>263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6" t="s">
        <v>264</v>
      </c>
      <c r="B33" s="150">
        <v>0</v>
      </c>
      <c r="C33" s="150">
        <v>0</v>
      </c>
      <c r="D33" s="149">
        <v>0</v>
      </c>
      <c r="E33" s="150">
        <v>0</v>
      </c>
      <c r="F33" s="150">
        <v>0</v>
      </c>
      <c r="G33" s="149">
        <v>0</v>
      </c>
    </row>
    <row r="34" spans="1:7" ht="14.45" customHeight="1" x14ac:dyDescent="0.25">
      <c r="A34" s="59" t="s">
        <v>265</v>
      </c>
      <c r="B34" s="150">
        <v>0</v>
      </c>
      <c r="C34" s="150">
        <v>575000</v>
      </c>
      <c r="D34" s="149">
        <v>575000</v>
      </c>
      <c r="E34" s="150">
        <v>546112.89</v>
      </c>
      <c r="F34" s="150">
        <v>546112.89</v>
      </c>
      <c r="G34" s="149">
        <v>546112.89</v>
      </c>
    </row>
    <row r="35" spans="1:7" ht="14.45" customHeight="1" x14ac:dyDescent="0.25">
      <c r="A35" s="59" t="s">
        <v>266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6" t="s">
        <v>267</v>
      </c>
      <c r="B36" s="150">
        <v>0</v>
      </c>
      <c r="C36" s="150">
        <v>0</v>
      </c>
      <c r="D36" s="149">
        <v>0</v>
      </c>
      <c r="E36" s="150">
        <v>0</v>
      </c>
      <c r="F36" s="150">
        <v>0</v>
      </c>
      <c r="G36" s="149">
        <v>0</v>
      </c>
    </row>
    <row r="37" spans="1:7" ht="14.45" customHeight="1" x14ac:dyDescent="0.25">
      <c r="A37" s="59" t="s">
        <v>268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6" t="s">
        <v>269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x14ac:dyDescent="0.25">
      <c r="A39" s="76" t="s">
        <v>270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46"/>
      <c r="B40" s="48"/>
      <c r="C40" s="48"/>
      <c r="D40" s="48"/>
      <c r="E40" s="48"/>
      <c r="F40" s="48"/>
      <c r="G40" s="48"/>
    </row>
    <row r="41" spans="1:7" x14ac:dyDescent="0.25">
      <c r="A41" s="3" t="s">
        <v>271</v>
      </c>
      <c r="B41" s="4">
        <f t="shared" ref="B41:G41" si="0">SUM(B9,B10,B11,B12,B13,B14,B15,B16,B28,B34,B35,B37)</f>
        <v>65795316.359999999</v>
      </c>
      <c r="C41" s="4">
        <f t="shared" si="0"/>
        <v>3717330.84</v>
      </c>
      <c r="D41" s="4">
        <f t="shared" si="0"/>
        <v>69512647.200000003</v>
      </c>
      <c r="E41" s="4">
        <f t="shared" si="0"/>
        <v>77138904.819999993</v>
      </c>
      <c r="F41" s="4">
        <f t="shared" si="0"/>
        <v>77138905.359999999</v>
      </c>
      <c r="G41" s="4">
        <f t="shared" si="0"/>
        <v>11343589.000000006</v>
      </c>
    </row>
    <row r="42" spans="1:7" x14ac:dyDescent="0.25">
      <c r="A42" s="3" t="s">
        <v>272</v>
      </c>
      <c r="B42" s="90"/>
      <c r="C42" s="90"/>
      <c r="D42" s="90"/>
      <c r="E42" s="90"/>
      <c r="F42" s="90"/>
      <c r="G42" s="4">
        <f>IF(G41&gt;0,G41,0)</f>
        <v>11343589.000000006</v>
      </c>
    </row>
    <row r="43" spans="1:7" x14ac:dyDescent="0.25">
      <c r="A43" s="46"/>
      <c r="B43" s="50"/>
      <c r="C43" s="50"/>
      <c r="D43" s="50"/>
      <c r="E43" s="50"/>
      <c r="F43" s="50"/>
      <c r="G43" s="50"/>
    </row>
    <row r="44" spans="1:7" x14ac:dyDescent="0.25">
      <c r="A44" s="3" t="s">
        <v>273</v>
      </c>
      <c r="B44" s="50"/>
      <c r="C44" s="50"/>
      <c r="D44" s="50"/>
      <c r="E44" s="50"/>
      <c r="F44" s="50"/>
      <c r="G44" s="50"/>
    </row>
    <row r="45" spans="1:7" x14ac:dyDescent="0.25">
      <c r="A45" s="59" t="s">
        <v>274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8" t="s">
        <v>275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8" t="s">
        <v>276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8" t="s">
        <v>277</v>
      </c>
      <c r="B48" s="150">
        <v>0</v>
      </c>
      <c r="C48" s="150">
        <v>0</v>
      </c>
      <c r="D48" s="149">
        <v>0</v>
      </c>
      <c r="E48" s="150">
        <v>0</v>
      </c>
      <c r="F48" s="150">
        <v>0</v>
      </c>
      <c r="G48" s="149">
        <v>0</v>
      </c>
    </row>
    <row r="49" spans="1:7" ht="30" x14ac:dyDescent="0.25">
      <c r="A49" s="78" t="s">
        <v>278</v>
      </c>
      <c r="B49" s="150">
        <v>0</v>
      </c>
      <c r="C49" s="150">
        <v>0</v>
      </c>
      <c r="D49" s="149">
        <v>0</v>
      </c>
      <c r="E49" s="150">
        <v>0</v>
      </c>
      <c r="F49" s="150">
        <v>0</v>
      </c>
      <c r="G49" s="149">
        <v>0</v>
      </c>
    </row>
    <row r="50" spans="1:7" x14ac:dyDescent="0.25">
      <c r="A50" s="78" t="s">
        <v>279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8" t="s">
        <v>280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ht="30" x14ac:dyDescent="0.25">
      <c r="A52" s="79" t="s">
        <v>281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76" t="s">
        <v>282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59" t="s">
        <v>283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9" t="s">
        <v>284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8" t="s">
        <v>285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8" t="s">
        <v>286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9" t="s">
        <v>287</v>
      </c>
      <c r="B58" s="150">
        <v>0</v>
      </c>
      <c r="C58" s="150">
        <v>0</v>
      </c>
      <c r="D58" s="149">
        <v>0</v>
      </c>
      <c r="E58" s="150">
        <v>0</v>
      </c>
      <c r="F58" s="150">
        <v>0</v>
      </c>
      <c r="G58" s="149">
        <v>0</v>
      </c>
    </row>
    <row r="59" spans="1:7" x14ac:dyDescent="0.25">
      <c r="A59" s="59" t="s">
        <v>288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8" t="s">
        <v>289</v>
      </c>
      <c r="B60" s="150">
        <v>0</v>
      </c>
      <c r="C60" s="150">
        <v>0</v>
      </c>
      <c r="D60" s="149">
        <v>0</v>
      </c>
      <c r="E60" s="150">
        <v>0</v>
      </c>
      <c r="F60" s="150">
        <v>0</v>
      </c>
      <c r="G60" s="149">
        <v>0</v>
      </c>
    </row>
    <row r="61" spans="1:7" x14ac:dyDescent="0.25">
      <c r="A61" s="78" t="s">
        <v>290</v>
      </c>
      <c r="B61" s="150">
        <v>0</v>
      </c>
      <c r="C61" s="150">
        <v>0</v>
      </c>
      <c r="D61" s="149">
        <v>0</v>
      </c>
      <c r="E61" s="150">
        <v>0</v>
      </c>
      <c r="F61" s="150">
        <v>0</v>
      </c>
      <c r="G61" s="149">
        <v>0</v>
      </c>
    </row>
    <row r="62" spans="1:7" x14ac:dyDescent="0.25">
      <c r="A62" s="59" t="s">
        <v>291</v>
      </c>
      <c r="B62" s="150">
        <v>0</v>
      </c>
      <c r="C62" s="150">
        <v>0</v>
      </c>
      <c r="D62" s="149">
        <v>0</v>
      </c>
      <c r="E62" s="150">
        <v>0</v>
      </c>
      <c r="F62" s="150">
        <v>0</v>
      </c>
      <c r="G62" s="149">
        <v>0</v>
      </c>
    </row>
    <row r="63" spans="1:7" x14ac:dyDescent="0.25">
      <c r="A63" s="59" t="s">
        <v>292</v>
      </c>
      <c r="B63" s="150">
        <v>0</v>
      </c>
      <c r="C63" s="150">
        <v>0</v>
      </c>
      <c r="D63" s="149">
        <v>0</v>
      </c>
      <c r="E63" s="150">
        <v>0</v>
      </c>
      <c r="F63" s="150">
        <v>0</v>
      </c>
      <c r="G63" s="149">
        <v>0</v>
      </c>
    </row>
    <row r="64" spans="1:7" x14ac:dyDescent="0.25">
      <c r="A64" s="46"/>
      <c r="B64" s="152"/>
      <c r="C64" s="152"/>
      <c r="D64" s="152"/>
      <c r="E64" s="152"/>
      <c r="F64" s="152"/>
      <c r="G64" s="152"/>
    </row>
    <row r="65" spans="1:7" x14ac:dyDescent="0.25">
      <c r="A65" s="3" t="s">
        <v>293</v>
      </c>
      <c r="B65" s="151">
        <v>0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</row>
    <row r="66" spans="1:7" x14ac:dyDescent="0.25">
      <c r="A66" s="46"/>
      <c r="B66" s="152"/>
      <c r="C66" s="152"/>
      <c r="D66" s="152"/>
      <c r="E66" s="152"/>
      <c r="F66" s="152"/>
      <c r="G66" s="152"/>
    </row>
    <row r="67" spans="1:7" x14ac:dyDescent="0.25">
      <c r="A67" s="3" t="s">
        <v>294</v>
      </c>
      <c r="B67" s="151">
        <v>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</row>
    <row r="68" spans="1:7" x14ac:dyDescent="0.25">
      <c r="A68" s="59" t="s">
        <v>295</v>
      </c>
      <c r="B68" s="150">
        <v>0</v>
      </c>
      <c r="C68" s="150">
        <v>0</v>
      </c>
      <c r="D68" s="149">
        <v>0</v>
      </c>
      <c r="E68" s="150">
        <v>0</v>
      </c>
      <c r="F68" s="150">
        <v>0</v>
      </c>
      <c r="G68" s="149">
        <v>0</v>
      </c>
    </row>
    <row r="69" spans="1:7" x14ac:dyDescent="0.25">
      <c r="A69" s="46"/>
      <c r="B69" s="152"/>
      <c r="C69" s="152"/>
      <c r="D69" s="152"/>
      <c r="E69" s="152"/>
      <c r="F69" s="152"/>
      <c r="G69" s="152"/>
    </row>
    <row r="70" spans="1:7" x14ac:dyDescent="0.25">
      <c r="A70" s="3" t="s">
        <v>296</v>
      </c>
      <c r="B70" s="151">
        <v>65795316.359999999</v>
      </c>
      <c r="C70" s="151">
        <v>3717330.84</v>
      </c>
      <c r="D70" s="151">
        <v>69512647.200000003</v>
      </c>
      <c r="E70" s="151">
        <v>77138904.819999993</v>
      </c>
      <c r="F70" s="151">
        <v>77138905.359999999</v>
      </c>
      <c r="G70" s="151">
        <v>11343589.000000006</v>
      </c>
    </row>
    <row r="71" spans="1:7" x14ac:dyDescent="0.25">
      <c r="A71" s="46"/>
      <c r="B71" s="152"/>
      <c r="C71" s="152"/>
      <c r="D71" s="152"/>
      <c r="E71" s="152"/>
      <c r="F71" s="152"/>
      <c r="G71" s="152"/>
    </row>
    <row r="72" spans="1:7" x14ac:dyDescent="0.25">
      <c r="A72" s="3" t="s">
        <v>297</v>
      </c>
      <c r="B72" s="152"/>
      <c r="C72" s="152"/>
      <c r="D72" s="152"/>
      <c r="E72" s="152"/>
      <c r="F72" s="152"/>
      <c r="G72" s="152"/>
    </row>
    <row r="73" spans="1:7" ht="30" x14ac:dyDescent="0.25">
      <c r="A73" s="68" t="s">
        <v>298</v>
      </c>
      <c r="B73" s="150">
        <v>0</v>
      </c>
      <c r="C73" s="150">
        <v>0</v>
      </c>
      <c r="D73" s="149">
        <v>0</v>
      </c>
      <c r="E73" s="150">
        <v>0</v>
      </c>
      <c r="F73" s="150">
        <v>0</v>
      </c>
      <c r="G73" s="149">
        <v>0</v>
      </c>
    </row>
    <row r="74" spans="1:7" ht="30" x14ac:dyDescent="0.25">
      <c r="A74" s="68" t="s">
        <v>299</v>
      </c>
      <c r="B74" s="150">
        <v>0</v>
      </c>
      <c r="C74" s="150">
        <v>0</v>
      </c>
      <c r="D74" s="149">
        <v>0</v>
      </c>
      <c r="E74" s="150">
        <v>0</v>
      </c>
      <c r="F74" s="150">
        <v>0</v>
      </c>
      <c r="G74" s="149">
        <v>0</v>
      </c>
    </row>
    <row r="75" spans="1:7" x14ac:dyDescent="0.25">
      <c r="A75" s="19" t="s">
        <v>300</v>
      </c>
      <c r="B75" s="151">
        <v>0</v>
      </c>
      <c r="C75" s="151">
        <v>0</v>
      </c>
      <c r="D75" s="151">
        <v>0</v>
      </c>
      <c r="E75" s="151">
        <v>0</v>
      </c>
      <c r="F75" s="151">
        <v>0</v>
      </c>
      <c r="G75" s="151">
        <v>0</v>
      </c>
    </row>
    <row r="76" spans="1:7" x14ac:dyDescent="0.25">
      <c r="A76" s="56"/>
      <c r="B76" s="80"/>
      <c r="C76" s="80"/>
      <c r="D76" s="80"/>
      <c r="E76" s="80"/>
      <c r="F76" s="80"/>
      <c r="G76" s="80"/>
    </row>
    <row r="78" spans="1:7" x14ac:dyDescent="0.25">
      <c r="A78" t="s">
        <v>568</v>
      </c>
      <c r="B78" s="153">
        <v>0</v>
      </c>
      <c r="C78" s="153">
        <v>0</v>
      </c>
      <c r="D78" s="153">
        <v>0</v>
      </c>
      <c r="E78" s="153">
        <v>0</v>
      </c>
      <c r="F78" s="153">
        <v>0</v>
      </c>
      <c r="G78" s="154">
        <v>0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0:F44 G76 G40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150" zoomScale="85" zoomScaleNormal="85" workbookViewId="0">
      <selection activeCell="B9" sqref="B9:G1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0" t="s">
        <v>301</v>
      </c>
      <c r="B1" s="183"/>
      <c r="C1" s="183"/>
      <c r="D1" s="183"/>
      <c r="E1" s="183"/>
      <c r="F1" s="183"/>
      <c r="G1" s="184"/>
    </row>
    <row r="2" spans="1:7" x14ac:dyDescent="0.25">
      <c r="A2" s="120" t="str">
        <f>'Formato 1'!A2</f>
        <v>Sistema de Agua Potable y Alcantarillado Municipal de Valle de Santiago</v>
      </c>
      <c r="B2" s="120"/>
      <c r="C2" s="120"/>
      <c r="D2" s="120"/>
      <c r="E2" s="120"/>
      <c r="F2" s="120"/>
      <c r="G2" s="120"/>
    </row>
    <row r="3" spans="1:7" x14ac:dyDescent="0.25">
      <c r="A3" s="121" t="s">
        <v>302</v>
      </c>
      <c r="B3" s="121"/>
      <c r="C3" s="121"/>
      <c r="D3" s="121"/>
      <c r="E3" s="121"/>
      <c r="F3" s="121"/>
      <c r="G3" s="121"/>
    </row>
    <row r="4" spans="1:7" x14ac:dyDescent="0.25">
      <c r="A4" s="121" t="s">
        <v>303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31 de Diciembre de 2023 (b)</v>
      </c>
      <c r="B5" s="121"/>
      <c r="C5" s="121"/>
      <c r="D5" s="121"/>
      <c r="E5" s="121"/>
      <c r="F5" s="121"/>
      <c r="G5" s="121"/>
    </row>
    <row r="6" spans="1:7" ht="41.45" customHeight="1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88" t="s">
        <v>6</v>
      </c>
      <c r="B7" s="188" t="s">
        <v>304</v>
      </c>
      <c r="C7" s="188"/>
      <c r="D7" s="188"/>
      <c r="E7" s="188"/>
      <c r="F7" s="188"/>
      <c r="G7" s="189" t="s">
        <v>305</v>
      </c>
    </row>
    <row r="8" spans="1:7" ht="30" x14ac:dyDescent="0.25">
      <c r="A8" s="188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8"/>
    </row>
    <row r="9" spans="1:7" x14ac:dyDescent="0.25">
      <c r="A9" s="28" t="s">
        <v>310</v>
      </c>
      <c r="B9" s="155">
        <v>65795316.359999999</v>
      </c>
      <c r="C9" s="155">
        <v>4724477.2799999993</v>
      </c>
      <c r="D9" s="155">
        <v>70519793.640000001</v>
      </c>
      <c r="E9" s="155">
        <v>62744316.280000001</v>
      </c>
      <c r="F9" s="155">
        <v>56745430.560000002</v>
      </c>
      <c r="G9" s="155">
        <v>7775477.3600000003</v>
      </c>
    </row>
    <row r="10" spans="1:7" x14ac:dyDescent="0.25">
      <c r="A10" s="81" t="s">
        <v>311</v>
      </c>
      <c r="B10" s="156">
        <v>28890899.740000002</v>
      </c>
      <c r="C10" s="156">
        <v>160000</v>
      </c>
      <c r="D10" s="156">
        <v>29050899.740000002</v>
      </c>
      <c r="E10" s="156">
        <v>25428757.440000005</v>
      </c>
      <c r="F10" s="156">
        <v>24871751.660000004</v>
      </c>
      <c r="G10" s="156">
        <v>3622142.3000000007</v>
      </c>
    </row>
    <row r="11" spans="1:7" x14ac:dyDescent="0.25">
      <c r="A11" s="82" t="s">
        <v>312</v>
      </c>
      <c r="B11" s="158">
        <v>18787967.010000002</v>
      </c>
      <c r="C11" s="158">
        <v>45432.82</v>
      </c>
      <c r="D11" s="156">
        <v>18833399.830000002</v>
      </c>
      <c r="E11" s="158">
        <v>16773543.65</v>
      </c>
      <c r="F11" s="158">
        <v>16779305.350000001</v>
      </c>
      <c r="G11" s="156">
        <v>2059856.1800000016</v>
      </c>
    </row>
    <row r="12" spans="1:7" x14ac:dyDescent="0.25">
      <c r="A12" s="82" t="s">
        <v>313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</row>
    <row r="13" spans="1:7" x14ac:dyDescent="0.25">
      <c r="A13" s="82" t="s">
        <v>314</v>
      </c>
      <c r="B13" s="158">
        <v>4470649.8</v>
      </c>
      <c r="C13" s="158">
        <v>-101390.54</v>
      </c>
      <c r="D13" s="156">
        <v>4369259.26</v>
      </c>
      <c r="E13" s="158">
        <v>3851480.18</v>
      </c>
      <c r="F13" s="158">
        <v>3811062</v>
      </c>
      <c r="G13" s="156">
        <v>517779.07999999961</v>
      </c>
    </row>
    <row r="14" spans="1:7" x14ac:dyDescent="0.25">
      <c r="A14" s="82" t="s">
        <v>315</v>
      </c>
      <c r="B14" s="158">
        <v>4610282.93</v>
      </c>
      <c r="C14" s="158">
        <v>0</v>
      </c>
      <c r="D14" s="156">
        <v>4610282.93</v>
      </c>
      <c r="E14" s="158">
        <v>3822994.08</v>
      </c>
      <c r="F14" s="158">
        <v>3300484.12</v>
      </c>
      <c r="G14" s="156">
        <v>787288.84999999963</v>
      </c>
    </row>
    <row r="15" spans="1:7" x14ac:dyDescent="0.25">
      <c r="A15" s="82" t="s">
        <v>316</v>
      </c>
      <c r="B15" s="158">
        <v>1022000</v>
      </c>
      <c r="C15" s="158">
        <v>215957.72</v>
      </c>
      <c r="D15" s="156">
        <v>1237957.72</v>
      </c>
      <c r="E15" s="158">
        <v>980739.53</v>
      </c>
      <c r="F15" s="158">
        <v>980900.19</v>
      </c>
      <c r="G15" s="156">
        <v>257218.18999999994</v>
      </c>
    </row>
    <row r="16" spans="1:7" x14ac:dyDescent="0.25">
      <c r="A16" s="82" t="s">
        <v>317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</row>
    <row r="17" spans="1:7" x14ac:dyDescent="0.25">
      <c r="A17" s="82" t="s">
        <v>318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</row>
    <row r="18" spans="1:7" x14ac:dyDescent="0.25">
      <c r="A18" s="81" t="s">
        <v>319</v>
      </c>
      <c r="B18" s="156">
        <v>7145958.7499999991</v>
      </c>
      <c r="C18" s="156">
        <v>3072969.9499999997</v>
      </c>
      <c r="D18" s="156">
        <v>10218928.699999999</v>
      </c>
      <c r="E18" s="156">
        <v>9036333.709999999</v>
      </c>
      <c r="F18" s="156">
        <v>8314975.370000001</v>
      </c>
      <c r="G18" s="156">
        <v>1182594.9899999995</v>
      </c>
    </row>
    <row r="19" spans="1:7" x14ac:dyDescent="0.25">
      <c r="A19" s="82" t="s">
        <v>320</v>
      </c>
      <c r="B19" s="158">
        <v>255333.16</v>
      </c>
      <c r="C19" s="158">
        <v>9278.93</v>
      </c>
      <c r="D19" s="156">
        <v>264612.09000000003</v>
      </c>
      <c r="E19" s="158">
        <v>232018.39</v>
      </c>
      <c r="F19" s="158">
        <v>232018.39</v>
      </c>
      <c r="G19" s="156">
        <v>32593.700000000012</v>
      </c>
    </row>
    <row r="20" spans="1:7" x14ac:dyDescent="0.25">
      <c r="A20" s="82" t="s">
        <v>321</v>
      </c>
      <c r="B20" s="158">
        <v>87000</v>
      </c>
      <c r="C20" s="158">
        <v>73000</v>
      </c>
      <c r="D20" s="156">
        <v>160000</v>
      </c>
      <c r="E20" s="158">
        <v>159186.32999999999</v>
      </c>
      <c r="F20" s="158">
        <v>159186.32999999999</v>
      </c>
      <c r="G20" s="156">
        <v>813.67000000001281</v>
      </c>
    </row>
    <row r="21" spans="1:7" x14ac:dyDescent="0.25">
      <c r="A21" s="82" t="s">
        <v>322</v>
      </c>
      <c r="B21" s="158">
        <v>1587408.11</v>
      </c>
      <c r="C21" s="158">
        <v>1646236.66</v>
      </c>
      <c r="D21" s="156">
        <v>3233644.77</v>
      </c>
      <c r="E21" s="158">
        <v>3150113.66</v>
      </c>
      <c r="F21" s="158">
        <v>2803343.66</v>
      </c>
      <c r="G21" s="156">
        <v>83531.10999999987</v>
      </c>
    </row>
    <row r="22" spans="1:7" x14ac:dyDescent="0.25">
      <c r="A22" s="82" t="s">
        <v>323</v>
      </c>
      <c r="B22" s="158">
        <v>2971267.59</v>
      </c>
      <c r="C22" s="158">
        <v>1010933.8</v>
      </c>
      <c r="D22" s="156">
        <v>3982201.3899999997</v>
      </c>
      <c r="E22" s="158">
        <v>3227188.76</v>
      </c>
      <c r="F22" s="158">
        <v>3130833.36</v>
      </c>
      <c r="G22" s="156">
        <v>755012.62999999989</v>
      </c>
    </row>
    <row r="23" spans="1:7" x14ac:dyDescent="0.25">
      <c r="A23" s="82" t="s">
        <v>324</v>
      </c>
      <c r="B23" s="158">
        <v>379925</v>
      </c>
      <c r="C23" s="158">
        <v>22000</v>
      </c>
      <c r="D23" s="156">
        <v>401925</v>
      </c>
      <c r="E23" s="158">
        <v>265937.24</v>
      </c>
      <c r="F23" s="158">
        <v>265937.24</v>
      </c>
      <c r="G23" s="156">
        <v>135987.76</v>
      </c>
    </row>
    <row r="24" spans="1:7" x14ac:dyDescent="0.25">
      <c r="A24" s="82" t="s">
        <v>325</v>
      </c>
      <c r="B24" s="158">
        <v>1346809.68</v>
      </c>
      <c r="C24" s="158">
        <v>34000</v>
      </c>
      <c r="D24" s="156">
        <v>1380809.68</v>
      </c>
      <c r="E24" s="158">
        <v>1271832.55</v>
      </c>
      <c r="F24" s="158">
        <v>1277599.6100000001</v>
      </c>
      <c r="G24" s="156">
        <v>108977.12999999989</v>
      </c>
    </row>
    <row r="25" spans="1:7" x14ac:dyDescent="0.25">
      <c r="A25" s="82" t="s">
        <v>326</v>
      </c>
      <c r="B25" s="158">
        <v>265628.08</v>
      </c>
      <c r="C25" s="158">
        <v>257989.65</v>
      </c>
      <c r="D25" s="156">
        <v>523617.73</v>
      </c>
      <c r="E25" s="158">
        <v>510955.28</v>
      </c>
      <c r="F25" s="158">
        <v>226955.28</v>
      </c>
      <c r="G25" s="156">
        <v>12662.449999999953</v>
      </c>
    </row>
    <row r="26" spans="1:7" x14ac:dyDescent="0.25">
      <c r="A26" s="82" t="s">
        <v>327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</row>
    <row r="27" spans="1:7" x14ac:dyDescent="0.25">
      <c r="A27" s="82" t="s">
        <v>328</v>
      </c>
      <c r="B27" s="158">
        <v>252587.13</v>
      </c>
      <c r="C27" s="158">
        <v>19530.91</v>
      </c>
      <c r="D27" s="156">
        <v>272118.03999999998</v>
      </c>
      <c r="E27" s="158">
        <v>219101.5</v>
      </c>
      <c r="F27" s="158">
        <v>219101.5</v>
      </c>
      <c r="G27" s="156">
        <v>53016.539999999979</v>
      </c>
    </row>
    <row r="28" spans="1:7" x14ac:dyDescent="0.25">
      <c r="A28" s="81" t="s">
        <v>329</v>
      </c>
      <c r="B28" s="156">
        <v>25083040.599999998</v>
      </c>
      <c r="C28" s="156">
        <v>-1073864.9199999995</v>
      </c>
      <c r="D28" s="156">
        <v>24009175.68</v>
      </c>
      <c r="E28" s="156">
        <v>22149078.539999999</v>
      </c>
      <c r="F28" s="156">
        <v>20498916.080000002</v>
      </c>
      <c r="G28" s="156">
        <v>1860097.1400000006</v>
      </c>
    </row>
    <row r="29" spans="1:7" x14ac:dyDescent="0.25">
      <c r="A29" s="82" t="s">
        <v>330</v>
      </c>
      <c r="B29" s="158">
        <v>10385062.529999999</v>
      </c>
      <c r="C29" s="158">
        <v>-351003.26</v>
      </c>
      <c r="D29" s="156">
        <v>10034059.27</v>
      </c>
      <c r="E29" s="158">
        <v>9382505.6199999992</v>
      </c>
      <c r="F29" s="158">
        <v>9382505.6199999992</v>
      </c>
      <c r="G29" s="156">
        <v>651553.65000000037</v>
      </c>
    </row>
    <row r="30" spans="1:7" x14ac:dyDescent="0.25">
      <c r="A30" s="82" t="s">
        <v>331</v>
      </c>
      <c r="B30" s="158">
        <v>296164.46000000002</v>
      </c>
      <c r="C30" s="158">
        <v>279280.40999999997</v>
      </c>
      <c r="D30" s="156">
        <v>575444.87</v>
      </c>
      <c r="E30" s="158">
        <v>493887.72</v>
      </c>
      <c r="F30" s="158">
        <v>493887.72</v>
      </c>
      <c r="G30" s="156">
        <v>81557.150000000023</v>
      </c>
    </row>
    <row r="31" spans="1:7" x14ac:dyDescent="0.25">
      <c r="A31" s="82" t="s">
        <v>332</v>
      </c>
      <c r="B31" s="158">
        <v>3565777.36</v>
      </c>
      <c r="C31" s="158">
        <v>1284827.1200000001</v>
      </c>
      <c r="D31" s="156">
        <v>4850604.4800000004</v>
      </c>
      <c r="E31" s="158">
        <v>4423273.8899999997</v>
      </c>
      <c r="F31" s="158">
        <v>4148873.89</v>
      </c>
      <c r="G31" s="156">
        <v>427330.59000000078</v>
      </c>
    </row>
    <row r="32" spans="1:7" x14ac:dyDescent="0.25">
      <c r="A32" s="82" t="s">
        <v>333</v>
      </c>
      <c r="B32" s="158">
        <v>332500</v>
      </c>
      <c r="C32" s="158">
        <v>41000</v>
      </c>
      <c r="D32" s="156">
        <v>373500</v>
      </c>
      <c r="E32" s="158">
        <v>109821.23</v>
      </c>
      <c r="F32" s="158">
        <v>109821.23</v>
      </c>
      <c r="G32" s="156">
        <v>263678.77</v>
      </c>
    </row>
    <row r="33" spans="1:7" ht="14.45" customHeight="1" x14ac:dyDescent="0.25">
      <c r="A33" s="82" t="s">
        <v>334</v>
      </c>
      <c r="B33" s="158">
        <v>6006009.3799999999</v>
      </c>
      <c r="C33" s="158">
        <v>-2391413.7599999998</v>
      </c>
      <c r="D33" s="156">
        <v>3614595.62</v>
      </c>
      <c r="E33" s="158">
        <v>3364298.71</v>
      </c>
      <c r="F33" s="158">
        <v>2985501.71</v>
      </c>
      <c r="G33" s="156">
        <v>250296.91000000015</v>
      </c>
    </row>
    <row r="34" spans="1:7" ht="14.45" customHeight="1" x14ac:dyDescent="0.25">
      <c r="A34" s="82" t="s">
        <v>335</v>
      </c>
      <c r="B34" s="158">
        <v>75593.22</v>
      </c>
      <c r="C34" s="158">
        <v>-23559.15</v>
      </c>
      <c r="D34" s="156">
        <v>52034.07</v>
      </c>
      <c r="E34" s="158">
        <v>35000</v>
      </c>
      <c r="F34" s="158">
        <v>35000</v>
      </c>
      <c r="G34" s="156">
        <v>17034.07</v>
      </c>
    </row>
    <row r="35" spans="1:7" ht="14.45" customHeight="1" x14ac:dyDescent="0.25">
      <c r="A35" s="82" t="s">
        <v>336</v>
      </c>
      <c r="B35" s="158">
        <v>90326.61</v>
      </c>
      <c r="C35" s="158">
        <v>-33000</v>
      </c>
      <c r="D35" s="156">
        <v>57326.61</v>
      </c>
      <c r="E35" s="158">
        <v>44752.83</v>
      </c>
      <c r="F35" s="158">
        <v>44752.83</v>
      </c>
      <c r="G35" s="156">
        <v>12573.779999999999</v>
      </c>
    </row>
    <row r="36" spans="1:7" ht="14.45" customHeight="1" x14ac:dyDescent="0.25">
      <c r="A36" s="82" t="s">
        <v>337</v>
      </c>
      <c r="B36" s="158">
        <v>99840.52</v>
      </c>
      <c r="C36" s="158">
        <v>51908.62</v>
      </c>
      <c r="D36" s="156">
        <v>151749.14000000001</v>
      </c>
      <c r="E36" s="158">
        <v>148993.87</v>
      </c>
      <c r="F36" s="158">
        <v>148993.87</v>
      </c>
      <c r="G36" s="156">
        <v>2755.2700000000186</v>
      </c>
    </row>
    <row r="37" spans="1:7" ht="14.45" customHeight="1" x14ac:dyDescent="0.25">
      <c r="A37" s="82" t="s">
        <v>338</v>
      </c>
      <c r="B37" s="158">
        <v>4231766.5199999996</v>
      </c>
      <c r="C37" s="158">
        <v>68095.100000000006</v>
      </c>
      <c r="D37" s="156">
        <v>4299861.6199999992</v>
      </c>
      <c r="E37" s="158">
        <v>4146544.67</v>
      </c>
      <c r="F37" s="158">
        <v>3149579.21</v>
      </c>
      <c r="G37" s="156">
        <v>153316.94999999925</v>
      </c>
    </row>
    <row r="38" spans="1:7" x14ac:dyDescent="0.25">
      <c r="A38" s="81" t="s">
        <v>339</v>
      </c>
      <c r="B38" s="156">
        <v>409200</v>
      </c>
      <c r="C38" s="156">
        <v>-169344.6</v>
      </c>
      <c r="D38" s="156">
        <v>239855.4</v>
      </c>
      <c r="E38" s="156">
        <v>238655.4</v>
      </c>
      <c r="F38" s="156">
        <v>238655.4</v>
      </c>
      <c r="G38" s="156">
        <v>1200</v>
      </c>
    </row>
    <row r="39" spans="1:7" x14ac:dyDescent="0.25">
      <c r="A39" s="82" t="s">
        <v>340</v>
      </c>
      <c r="B39" s="158">
        <v>25200</v>
      </c>
      <c r="C39" s="158">
        <v>0</v>
      </c>
      <c r="D39" s="156">
        <v>25200</v>
      </c>
      <c r="E39" s="158">
        <v>24000</v>
      </c>
      <c r="F39" s="158">
        <v>24000</v>
      </c>
      <c r="G39" s="156">
        <v>1200</v>
      </c>
    </row>
    <row r="40" spans="1:7" x14ac:dyDescent="0.25">
      <c r="A40" s="82" t="s">
        <v>341</v>
      </c>
      <c r="B40" s="156">
        <v>0</v>
      </c>
      <c r="C40" s="156">
        <v>0</v>
      </c>
      <c r="D40" s="156">
        <v>0</v>
      </c>
      <c r="E40" s="156">
        <v>0</v>
      </c>
      <c r="F40" s="156">
        <v>0</v>
      </c>
      <c r="G40" s="156">
        <v>0</v>
      </c>
    </row>
    <row r="41" spans="1:7" x14ac:dyDescent="0.25">
      <c r="A41" s="82" t="s">
        <v>342</v>
      </c>
      <c r="B41" s="156">
        <v>0</v>
      </c>
      <c r="C41" s="156">
        <v>0</v>
      </c>
      <c r="D41" s="156">
        <v>0</v>
      </c>
      <c r="E41" s="156">
        <v>0</v>
      </c>
      <c r="F41" s="156">
        <v>0</v>
      </c>
      <c r="G41" s="156">
        <v>0</v>
      </c>
    </row>
    <row r="42" spans="1:7" x14ac:dyDescent="0.25">
      <c r="A42" s="82" t="s">
        <v>343</v>
      </c>
      <c r="B42" s="158">
        <v>384000</v>
      </c>
      <c r="C42" s="158">
        <v>-169344.6</v>
      </c>
      <c r="D42" s="156">
        <v>214655.4</v>
      </c>
      <c r="E42" s="158">
        <v>214655.4</v>
      </c>
      <c r="F42" s="158">
        <v>214655.4</v>
      </c>
      <c r="G42" s="156">
        <v>0</v>
      </c>
    </row>
    <row r="43" spans="1:7" x14ac:dyDescent="0.25">
      <c r="A43" s="82" t="s">
        <v>344</v>
      </c>
      <c r="B43" s="156">
        <v>0</v>
      </c>
      <c r="C43" s="156">
        <v>0</v>
      </c>
      <c r="D43" s="156">
        <v>0</v>
      </c>
      <c r="E43" s="156">
        <v>0</v>
      </c>
      <c r="F43" s="156">
        <v>0</v>
      </c>
      <c r="G43" s="156">
        <v>0</v>
      </c>
    </row>
    <row r="44" spans="1:7" x14ac:dyDescent="0.25">
      <c r="A44" s="82" t="s">
        <v>345</v>
      </c>
      <c r="B44" s="156">
        <v>0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</row>
    <row r="45" spans="1:7" x14ac:dyDescent="0.25">
      <c r="A45" s="82" t="s">
        <v>346</v>
      </c>
      <c r="B45" s="156">
        <v>0</v>
      </c>
      <c r="C45" s="156">
        <v>0</v>
      </c>
      <c r="D45" s="156">
        <v>0</v>
      </c>
      <c r="E45" s="156">
        <v>0</v>
      </c>
      <c r="F45" s="156">
        <v>0</v>
      </c>
      <c r="G45" s="156">
        <v>0</v>
      </c>
    </row>
    <row r="46" spans="1:7" x14ac:dyDescent="0.25">
      <c r="A46" s="82" t="s">
        <v>347</v>
      </c>
      <c r="B46" s="156">
        <v>0</v>
      </c>
      <c r="C46" s="156">
        <v>0</v>
      </c>
      <c r="D46" s="156">
        <v>0</v>
      </c>
      <c r="E46" s="156">
        <v>0</v>
      </c>
      <c r="F46" s="156">
        <v>0</v>
      </c>
      <c r="G46" s="156">
        <v>0</v>
      </c>
    </row>
    <row r="47" spans="1:7" x14ac:dyDescent="0.25">
      <c r="A47" s="82" t="s">
        <v>348</v>
      </c>
      <c r="B47" s="156">
        <v>0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</row>
    <row r="48" spans="1:7" x14ac:dyDescent="0.25">
      <c r="A48" s="81" t="s">
        <v>349</v>
      </c>
      <c r="B48" s="156">
        <v>4222061.37</v>
      </c>
      <c r="C48" s="156">
        <v>1943120.2499999998</v>
      </c>
      <c r="D48" s="156">
        <v>6165181.6200000001</v>
      </c>
      <c r="E48" s="156">
        <v>5180003.1900000004</v>
      </c>
      <c r="F48" s="156">
        <v>2527954.89</v>
      </c>
      <c r="G48" s="156">
        <v>985178.42999999993</v>
      </c>
    </row>
    <row r="49" spans="1:7" x14ac:dyDescent="0.25">
      <c r="A49" s="82" t="s">
        <v>350</v>
      </c>
      <c r="B49" s="158">
        <v>986835.6</v>
      </c>
      <c r="C49" s="158">
        <v>-218766.41</v>
      </c>
      <c r="D49" s="156">
        <v>768069.19</v>
      </c>
      <c r="E49" s="158">
        <v>761339.78</v>
      </c>
      <c r="F49" s="158">
        <v>761339.78</v>
      </c>
      <c r="G49" s="156">
        <v>6729.4099999999162</v>
      </c>
    </row>
    <row r="50" spans="1:7" x14ac:dyDescent="0.25">
      <c r="A50" s="82" t="s">
        <v>351</v>
      </c>
      <c r="B50" s="158">
        <v>16123.08</v>
      </c>
      <c r="C50" s="158">
        <v>12502.02</v>
      </c>
      <c r="D50" s="156">
        <v>28625.1</v>
      </c>
      <c r="E50" s="158">
        <v>28625.1</v>
      </c>
      <c r="F50" s="158">
        <v>28625.1</v>
      </c>
      <c r="G50" s="156">
        <v>0</v>
      </c>
    </row>
    <row r="51" spans="1:7" x14ac:dyDescent="0.25">
      <c r="A51" s="82" t="s">
        <v>352</v>
      </c>
      <c r="B51" s="156">
        <v>0</v>
      </c>
      <c r="C51" s="156">
        <v>0</v>
      </c>
      <c r="D51" s="156">
        <v>0</v>
      </c>
      <c r="E51" s="156">
        <v>0</v>
      </c>
      <c r="F51" s="156">
        <v>0</v>
      </c>
      <c r="G51" s="156">
        <v>0</v>
      </c>
    </row>
    <row r="52" spans="1:7" x14ac:dyDescent="0.25">
      <c r="A52" s="82" t="s">
        <v>353</v>
      </c>
      <c r="B52" s="158">
        <v>930000</v>
      </c>
      <c r="C52" s="158">
        <v>-84152.16</v>
      </c>
      <c r="D52" s="156">
        <v>845847.84</v>
      </c>
      <c r="E52" s="158">
        <v>845847.84</v>
      </c>
      <c r="F52" s="158">
        <v>845847.84</v>
      </c>
      <c r="G52" s="156">
        <v>0</v>
      </c>
    </row>
    <row r="53" spans="1:7" x14ac:dyDescent="0.25">
      <c r="A53" s="82" t="s">
        <v>354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</row>
    <row r="54" spans="1:7" x14ac:dyDescent="0.25">
      <c r="A54" s="82" t="s">
        <v>355</v>
      </c>
      <c r="B54" s="158">
        <v>2069102.69</v>
      </c>
      <c r="C54" s="158">
        <v>2245536.7999999998</v>
      </c>
      <c r="D54" s="156">
        <v>4314639.49</v>
      </c>
      <c r="E54" s="158">
        <v>3344251.47</v>
      </c>
      <c r="F54" s="158">
        <v>842203.17</v>
      </c>
      <c r="G54" s="156">
        <v>970388.02</v>
      </c>
    </row>
    <row r="55" spans="1:7" x14ac:dyDescent="0.25">
      <c r="A55" s="82" t="s">
        <v>356</v>
      </c>
      <c r="B55" s="156">
        <v>0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</row>
    <row r="56" spans="1:7" x14ac:dyDescent="0.25">
      <c r="A56" s="82" t="s">
        <v>357</v>
      </c>
      <c r="B56" s="156">
        <v>0</v>
      </c>
      <c r="C56" s="156">
        <v>0</v>
      </c>
      <c r="D56" s="156">
        <v>0</v>
      </c>
      <c r="E56" s="156">
        <v>0</v>
      </c>
      <c r="F56" s="156">
        <v>0</v>
      </c>
      <c r="G56" s="156">
        <v>0</v>
      </c>
    </row>
    <row r="57" spans="1:7" x14ac:dyDescent="0.25">
      <c r="A57" s="82" t="s">
        <v>358</v>
      </c>
      <c r="B57" s="158">
        <v>220000</v>
      </c>
      <c r="C57" s="158">
        <v>-12000</v>
      </c>
      <c r="D57" s="156">
        <v>208000</v>
      </c>
      <c r="E57" s="158">
        <v>199939</v>
      </c>
      <c r="F57" s="158">
        <v>49939</v>
      </c>
      <c r="G57" s="156">
        <v>8061</v>
      </c>
    </row>
    <row r="58" spans="1:7" x14ac:dyDescent="0.25">
      <c r="A58" s="81" t="s">
        <v>359</v>
      </c>
      <c r="B58" s="156">
        <v>44155.9</v>
      </c>
      <c r="C58" s="156">
        <v>216596.6</v>
      </c>
      <c r="D58" s="156">
        <v>260752.5</v>
      </c>
      <c r="E58" s="156">
        <v>216099.74</v>
      </c>
      <c r="F58" s="156">
        <v>42000</v>
      </c>
      <c r="G58" s="156">
        <v>44652.760000000009</v>
      </c>
    </row>
    <row r="59" spans="1:7" x14ac:dyDescent="0.25">
      <c r="A59" s="82" t="s">
        <v>360</v>
      </c>
      <c r="B59" s="156">
        <v>0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</row>
    <row r="60" spans="1:7" x14ac:dyDescent="0.25">
      <c r="A60" s="82" t="s">
        <v>361</v>
      </c>
      <c r="B60" s="156">
        <v>0</v>
      </c>
      <c r="C60" s="156">
        <v>0</v>
      </c>
      <c r="D60" s="156">
        <v>0</v>
      </c>
      <c r="E60" s="156">
        <v>0</v>
      </c>
      <c r="F60" s="156">
        <v>0</v>
      </c>
      <c r="G60" s="156">
        <v>0</v>
      </c>
    </row>
    <row r="61" spans="1:7" x14ac:dyDescent="0.25">
      <c r="A61" s="82" t="s">
        <v>362</v>
      </c>
      <c r="B61" s="158">
        <v>44155.9</v>
      </c>
      <c r="C61" s="158">
        <v>216596.6</v>
      </c>
      <c r="D61" s="156">
        <v>260752.5</v>
      </c>
      <c r="E61" s="158">
        <v>216099.74</v>
      </c>
      <c r="F61" s="158">
        <v>42000</v>
      </c>
      <c r="G61" s="156">
        <v>44652.760000000009</v>
      </c>
    </row>
    <row r="62" spans="1:7" x14ac:dyDescent="0.25">
      <c r="A62" s="81" t="s">
        <v>363</v>
      </c>
      <c r="B62" s="156">
        <v>0</v>
      </c>
      <c r="C62" s="156">
        <v>0</v>
      </c>
      <c r="D62" s="156">
        <v>0</v>
      </c>
      <c r="E62" s="156">
        <v>0</v>
      </c>
      <c r="F62" s="156">
        <v>0</v>
      </c>
      <c r="G62" s="156">
        <v>0</v>
      </c>
    </row>
    <row r="63" spans="1:7" x14ac:dyDescent="0.25">
      <c r="A63" s="82" t="s">
        <v>364</v>
      </c>
      <c r="B63" s="156">
        <v>0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</row>
    <row r="64" spans="1:7" x14ac:dyDescent="0.25">
      <c r="A64" s="82" t="s">
        <v>365</v>
      </c>
      <c r="B64" s="156">
        <v>0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</row>
    <row r="65" spans="1:7" x14ac:dyDescent="0.25">
      <c r="A65" s="82" t="s">
        <v>366</v>
      </c>
      <c r="B65" s="156">
        <v>0</v>
      </c>
      <c r="C65" s="156">
        <v>0</v>
      </c>
      <c r="D65" s="156">
        <v>0</v>
      </c>
      <c r="E65" s="156">
        <v>0</v>
      </c>
      <c r="F65" s="156">
        <v>0</v>
      </c>
      <c r="G65" s="156">
        <v>0</v>
      </c>
    </row>
    <row r="66" spans="1:7" x14ac:dyDescent="0.25">
      <c r="A66" s="82" t="s">
        <v>367</v>
      </c>
      <c r="B66" s="156">
        <v>0</v>
      </c>
      <c r="C66" s="156">
        <v>0</v>
      </c>
      <c r="D66" s="156">
        <v>0</v>
      </c>
      <c r="E66" s="156">
        <v>0</v>
      </c>
      <c r="F66" s="156">
        <v>0</v>
      </c>
      <c r="G66" s="156">
        <v>0</v>
      </c>
    </row>
    <row r="67" spans="1:7" x14ac:dyDescent="0.25">
      <c r="A67" s="82" t="s">
        <v>368</v>
      </c>
      <c r="B67" s="156">
        <v>0</v>
      </c>
      <c r="C67" s="156">
        <v>0</v>
      </c>
      <c r="D67" s="156">
        <v>0</v>
      </c>
      <c r="E67" s="156">
        <v>0</v>
      </c>
      <c r="F67" s="156">
        <v>0</v>
      </c>
      <c r="G67" s="156">
        <v>0</v>
      </c>
    </row>
    <row r="68" spans="1:7" x14ac:dyDescent="0.25">
      <c r="A68" s="82" t="s">
        <v>369</v>
      </c>
      <c r="B68" s="156">
        <v>0</v>
      </c>
      <c r="C68" s="156">
        <v>0</v>
      </c>
      <c r="D68" s="156">
        <v>0</v>
      </c>
      <c r="E68" s="156">
        <v>0</v>
      </c>
      <c r="F68" s="156">
        <v>0</v>
      </c>
      <c r="G68" s="156">
        <v>0</v>
      </c>
    </row>
    <row r="69" spans="1:7" x14ac:dyDescent="0.25">
      <c r="A69" s="82" t="s">
        <v>370</v>
      </c>
      <c r="B69" s="156">
        <v>0</v>
      </c>
      <c r="C69" s="156">
        <v>0</v>
      </c>
      <c r="D69" s="156">
        <v>0</v>
      </c>
      <c r="E69" s="156">
        <v>0</v>
      </c>
      <c r="F69" s="156">
        <v>0</v>
      </c>
      <c r="G69" s="156">
        <v>0</v>
      </c>
    </row>
    <row r="70" spans="1:7" x14ac:dyDescent="0.25">
      <c r="A70" s="82" t="s">
        <v>371</v>
      </c>
      <c r="B70" s="156">
        <v>0</v>
      </c>
      <c r="C70" s="156">
        <v>0</v>
      </c>
      <c r="D70" s="156">
        <v>0</v>
      </c>
      <c r="E70" s="156">
        <v>0</v>
      </c>
      <c r="F70" s="156">
        <v>0</v>
      </c>
      <c r="G70" s="156">
        <v>0</v>
      </c>
    </row>
    <row r="71" spans="1:7" x14ac:dyDescent="0.25">
      <c r="A71" s="81" t="s">
        <v>372</v>
      </c>
      <c r="B71" s="156">
        <v>0</v>
      </c>
      <c r="C71" s="156">
        <v>575000</v>
      </c>
      <c r="D71" s="156">
        <v>575000</v>
      </c>
      <c r="E71" s="156">
        <v>495388.26</v>
      </c>
      <c r="F71" s="156">
        <v>251177.16</v>
      </c>
      <c r="G71" s="156">
        <v>79611.739999999991</v>
      </c>
    </row>
    <row r="72" spans="1:7" x14ac:dyDescent="0.25">
      <c r="A72" s="82" t="s">
        <v>373</v>
      </c>
      <c r="B72" s="156">
        <v>0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</row>
    <row r="73" spans="1:7" x14ac:dyDescent="0.25">
      <c r="A73" s="82" t="s">
        <v>374</v>
      </c>
      <c r="B73" s="156">
        <v>0</v>
      </c>
      <c r="C73" s="156">
        <v>0</v>
      </c>
      <c r="D73" s="156">
        <v>0</v>
      </c>
      <c r="E73" s="156">
        <v>0</v>
      </c>
      <c r="F73" s="156">
        <v>0</v>
      </c>
      <c r="G73" s="156">
        <v>0</v>
      </c>
    </row>
    <row r="74" spans="1:7" x14ac:dyDescent="0.25">
      <c r="A74" s="82" t="s">
        <v>375</v>
      </c>
      <c r="B74" s="158">
        <v>0</v>
      </c>
      <c r="C74" s="158">
        <v>575000</v>
      </c>
      <c r="D74" s="156">
        <v>575000</v>
      </c>
      <c r="E74" s="158">
        <v>495388.26</v>
      </c>
      <c r="F74" s="158">
        <v>251177.16</v>
      </c>
      <c r="G74" s="156">
        <v>79611.739999999991</v>
      </c>
    </row>
    <row r="75" spans="1:7" x14ac:dyDescent="0.25">
      <c r="A75" s="81" t="s">
        <v>376</v>
      </c>
      <c r="B75" s="156">
        <v>0</v>
      </c>
      <c r="C75" s="156">
        <v>0</v>
      </c>
      <c r="D75" s="156">
        <v>0</v>
      </c>
      <c r="E75" s="156">
        <v>0</v>
      </c>
      <c r="F75" s="156">
        <v>0</v>
      </c>
      <c r="G75" s="156">
        <v>0</v>
      </c>
    </row>
    <row r="76" spans="1:7" x14ac:dyDescent="0.25">
      <c r="A76" s="82" t="s">
        <v>377</v>
      </c>
      <c r="B76" s="156">
        <v>0</v>
      </c>
      <c r="C76" s="156">
        <v>0</v>
      </c>
      <c r="D76" s="156">
        <v>0</v>
      </c>
      <c r="E76" s="156">
        <v>0</v>
      </c>
      <c r="F76" s="156">
        <v>0</v>
      </c>
      <c r="G76" s="156">
        <v>0</v>
      </c>
    </row>
    <row r="77" spans="1:7" x14ac:dyDescent="0.25">
      <c r="A77" s="82" t="s">
        <v>378</v>
      </c>
      <c r="B77" s="156">
        <v>0</v>
      </c>
      <c r="C77" s="156">
        <v>0</v>
      </c>
      <c r="D77" s="156">
        <v>0</v>
      </c>
      <c r="E77" s="156">
        <v>0</v>
      </c>
      <c r="F77" s="156">
        <v>0</v>
      </c>
      <c r="G77" s="156">
        <v>0</v>
      </c>
    </row>
    <row r="78" spans="1:7" x14ac:dyDescent="0.25">
      <c r="A78" s="82" t="s">
        <v>379</v>
      </c>
      <c r="B78" s="156">
        <v>0</v>
      </c>
      <c r="C78" s="156">
        <v>0</v>
      </c>
      <c r="D78" s="156">
        <v>0</v>
      </c>
      <c r="E78" s="156">
        <v>0</v>
      </c>
      <c r="F78" s="156">
        <v>0</v>
      </c>
      <c r="G78" s="156">
        <v>0</v>
      </c>
    </row>
    <row r="79" spans="1:7" x14ac:dyDescent="0.25">
      <c r="A79" s="82" t="s">
        <v>380</v>
      </c>
      <c r="B79" s="156">
        <v>0</v>
      </c>
      <c r="C79" s="156">
        <v>0</v>
      </c>
      <c r="D79" s="156">
        <v>0</v>
      </c>
      <c r="E79" s="156">
        <v>0</v>
      </c>
      <c r="F79" s="156">
        <v>0</v>
      </c>
      <c r="G79" s="156">
        <v>0</v>
      </c>
    </row>
    <row r="80" spans="1:7" x14ac:dyDescent="0.25">
      <c r="A80" s="82" t="s">
        <v>381</v>
      </c>
      <c r="B80" s="156">
        <v>0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</row>
    <row r="81" spans="1:7" x14ac:dyDescent="0.25">
      <c r="A81" s="82" t="s">
        <v>382</v>
      </c>
      <c r="B81" s="156">
        <v>0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</row>
    <row r="82" spans="1:7" x14ac:dyDescent="0.25">
      <c r="A82" s="82" t="s">
        <v>383</v>
      </c>
      <c r="B82" s="156">
        <v>0</v>
      </c>
      <c r="C82" s="156">
        <v>0</v>
      </c>
      <c r="D82" s="156">
        <v>0</v>
      </c>
      <c r="E82" s="156">
        <v>0</v>
      </c>
      <c r="F82" s="156">
        <v>0</v>
      </c>
      <c r="G82" s="156">
        <v>0</v>
      </c>
    </row>
    <row r="83" spans="1:7" x14ac:dyDescent="0.25">
      <c r="A83" s="83"/>
      <c r="B83" s="157"/>
      <c r="C83" s="157"/>
      <c r="D83" s="157"/>
      <c r="E83" s="157"/>
      <c r="F83" s="157"/>
      <c r="G83" s="157"/>
    </row>
    <row r="84" spans="1:7" x14ac:dyDescent="0.25">
      <c r="A84" s="29" t="s">
        <v>384</v>
      </c>
      <c r="B84" s="155">
        <v>0</v>
      </c>
      <c r="C84" s="155">
        <v>0</v>
      </c>
      <c r="D84" s="155">
        <v>0</v>
      </c>
      <c r="E84" s="155">
        <v>0</v>
      </c>
      <c r="F84" s="155">
        <v>0</v>
      </c>
      <c r="G84" s="155">
        <v>0</v>
      </c>
    </row>
    <row r="85" spans="1:7" x14ac:dyDescent="0.25">
      <c r="A85" s="81" t="s">
        <v>311</v>
      </c>
      <c r="B85" s="156">
        <v>0</v>
      </c>
      <c r="C85" s="156">
        <v>0</v>
      </c>
      <c r="D85" s="156">
        <v>0</v>
      </c>
      <c r="E85" s="156">
        <v>0</v>
      </c>
      <c r="F85" s="156">
        <v>0</v>
      </c>
      <c r="G85" s="156">
        <v>0</v>
      </c>
    </row>
    <row r="86" spans="1:7" x14ac:dyDescent="0.25">
      <c r="A86" s="82" t="s">
        <v>312</v>
      </c>
      <c r="B86" s="156">
        <v>0</v>
      </c>
      <c r="C86" s="156">
        <v>0</v>
      </c>
      <c r="D86" s="156">
        <v>0</v>
      </c>
      <c r="E86" s="156">
        <v>0</v>
      </c>
      <c r="F86" s="156">
        <v>0</v>
      </c>
      <c r="G86" s="156">
        <v>0</v>
      </c>
    </row>
    <row r="87" spans="1:7" x14ac:dyDescent="0.25">
      <c r="A87" s="82" t="s">
        <v>313</v>
      </c>
      <c r="B87" s="156">
        <v>0</v>
      </c>
      <c r="C87" s="156">
        <v>0</v>
      </c>
      <c r="D87" s="156">
        <v>0</v>
      </c>
      <c r="E87" s="156">
        <v>0</v>
      </c>
      <c r="F87" s="156">
        <v>0</v>
      </c>
      <c r="G87" s="156">
        <v>0</v>
      </c>
    </row>
    <row r="88" spans="1:7" x14ac:dyDescent="0.25">
      <c r="A88" s="82" t="s">
        <v>314</v>
      </c>
      <c r="B88" s="156">
        <v>0</v>
      </c>
      <c r="C88" s="156">
        <v>0</v>
      </c>
      <c r="D88" s="156">
        <v>0</v>
      </c>
      <c r="E88" s="156">
        <v>0</v>
      </c>
      <c r="F88" s="156">
        <v>0</v>
      </c>
      <c r="G88" s="156">
        <v>0</v>
      </c>
    </row>
    <row r="89" spans="1:7" x14ac:dyDescent="0.25">
      <c r="A89" s="82" t="s">
        <v>315</v>
      </c>
      <c r="B89" s="156">
        <v>0</v>
      </c>
      <c r="C89" s="156">
        <v>0</v>
      </c>
      <c r="D89" s="156">
        <v>0</v>
      </c>
      <c r="E89" s="156">
        <v>0</v>
      </c>
      <c r="F89" s="156">
        <v>0</v>
      </c>
      <c r="G89" s="156">
        <v>0</v>
      </c>
    </row>
    <row r="90" spans="1:7" x14ac:dyDescent="0.25">
      <c r="A90" s="82" t="s">
        <v>316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</row>
    <row r="91" spans="1:7" x14ac:dyDescent="0.25">
      <c r="A91" s="82" t="s">
        <v>317</v>
      </c>
      <c r="B91" s="156">
        <v>0</v>
      </c>
      <c r="C91" s="156">
        <v>0</v>
      </c>
      <c r="D91" s="156">
        <v>0</v>
      </c>
      <c r="E91" s="156">
        <v>0</v>
      </c>
      <c r="F91" s="156">
        <v>0</v>
      </c>
      <c r="G91" s="156">
        <v>0</v>
      </c>
    </row>
    <row r="92" spans="1:7" x14ac:dyDescent="0.25">
      <c r="A92" s="82" t="s">
        <v>318</v>
      </c>
      <c r="B92" s="156">
        <v>0</v>
      </c>
      <c r="C92" s="156">
        <v>0</v>
      </c>
      <c r="D92" s="156">
        <v>0</v>
      </c>
      <c r="E92" s="156">
        <v>0</v>
      </c>
      <c r="F92" s="156">
        <v>0</v>
      </c>
      <c r="G92" s="156">
        <v>0</v>
      </c>
    </row>
    <row r="93" spans="1:7" x14ac:dyDescent="0.25">
      <c r="A93" s="81" t="s">
        <v>319</v>
      </c>
      <c r="B93" s="156">
        <v>0</v>
      </c>
      <c r="C93" s="156">
        <v>0</v>
      </c>
      <c r="D93" s="156">
        <v>0</v>
      </c>
      <c r="E93" s="156">
        <v>0</v>
      </c>
      <c r="F93" s="156">
        <v>0</v>
      </c>
      <c r="G93" s="156">
        <v>0</v>
      </c>
    </row>
    <row r="94" spans="1:7" x14ac:dyDescent="0.25">
      <c r="A94" s="82" t="s">
        <v>320</v>
      </c>
      <c r="B94" s="156">
        <v>0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</row>
    <row r="95" spans="1:7" x14ac:dyDescent="0.25">
      <c r="A95" s="82" t="s">
        <v>321</v>
      </c>
      <c r="B95" s="156">
        <v>0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</row>
    <row r="96" spans="1:7" x14ac:dyDescent="0.25">
      <c r="A96" s="82" t="s">
        <v>322</v>
      </c>
      <c r="B96" s="156">
        <v>0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</row>
    <row r="97" spans="1:7" x14ac:dyDescent="0.25">
      <c r="A97" s="82" t="s">
        <v>323</v>
      </c>
      <c r="B97" s="156">
        <v>0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</row>
    <row r="98" spans="1:7" x14ac:dyDescent="0.25">
      <c r="A98" s="84" t="s">
        <v>324</v>
      </c>
      <c r="B98" s="156">
        <v>0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</row>
    <row r="99" spans="1:7" x14ac:dyDescent="0.25">
      <c r="A99" s="82" t="s">
        <v>325</v>
      </c>
      <c r="B99" s="156">
        <v>0</v>
      </c>
      <c r="C99" s="156">
        <v>0</v>
      </c>
      <c r="D99" s="156">
        <v>0</v>
      </c>
      <c r="E99" s="156">
        <v>0</v>
      </c>
      <c r="F99" s="156">
        <v>0</v>
      </c>
      <c r="G99" s="156">
        <v>0</v>
      </c>
    </row>
    <row r="100" spans="1:7" x14ac:dyDescent="0.25">
      <c r="A100" s="82" t="s">
        <v>326</v>
      </c>
      <c r="B100" s="156">
        <v>0</v>
      </c>
      <c r="C100" s="156">
        <v>0</v>
      </c>
      <c r="D100" s="156">
        <v>0</v>
      </c>
      <c r="E100" s="156">
        <v>0</v>
      </c>
      <c r="F100" s="156">
        <v>0</v>
      </c>
      <c r="G100" s="156">
        <v>0</v>
      </c>
    </row>
    <row r="101" spans="1:7" x14ac:dyDescent="0.25">
      <c r="A101" s="82" t="s">
        <v>327</v>
      </c>
      <c r="B101" s="156">
        <v>0</v>
      </c>
      <c r="C101" s="156">
        <v>0</v>
      </c>
      <c r="D101" s="156">
        <v>0</v>
      </c>
      <c r="E101" s="156">
        <v>0</v>
      </c>
      <c r="F101" s="156">
        <v>0</v>
      </c>
      <c r="G101" s="156">
        <v>0</v>
      </c>
    </row>
    <row r="102" spans="1:7" x14ac:dyDescent="0.25">
      <c r="A102" s="82" t="s">
        <v>328</v>
      </c>
      <c r="B102" s="156">
        <v>0</v>
      </c>
      <c r="C102" s="156">
        <v>0</v>
      </c>
      <c r="D102" s="156">
        <v>0</v>
      </c>
      <c r="E102" s="156">
        <v>0</v>
      </c>
      <c r="F102" s="156">
        <v>0</v>
      </c>
      <c r="G102" s="156">
        <v>0</v>
      </c>
    </row>
    <row r="103" spans="1:7" x14ac:dyDescent="0.25">
      <c r="A103" s="81" t="s">
        <v>329</v>
      </c>
      <c r="B103" s="156">
        <v>0</v>
      </c>
      <c r="C103" s="156">
        <v>0</v>
      </c>
      <c r="D103" s="156">
        <v>0</v>
      </c>
      <c r="E103" s="156">
        <v>0</v>
      </c>
      <c r="F103" s="156">
        <v>0</v>
      </c>
      <c r="G103" s="156">
        <v>0</v>
      </c>
    </row>
    <row r="104" spans="1:7" x14ac:dyDescent="0.25">
      <c r="A104" s="82" t="s">
        <v>330</v>
      </c>
      <c r="B104" s="156">
        <v>0</v>
      </c>
      <c r="C104" s="156">
        <v>0</v>
      </c>
      <c r="D104" s="156">
        <v>0</v>
      </c>
      <c r="E104" s="156">
        <v>0</v>
      </c>
      <c r="F104" s="156">
        <v>0</v>
      </c>
      <c r="G104" s="156">
        <v>0</v>
      </c>
    </row>
    <row r="105" spans="1:7" x14ac:dyDescent="0.25">
      <c r="A105" s="82" t="s">
        <v>331</v>
      </c>
      <c r="B105" s="156">
        <v>0</v>
      </c>
      <c r="C105" s="156">
        <v>0</v>
      </c>
      <c r="D105" s="156">
        <v>0</v>
      </c>
      <c r="E105" s="156">
        <v>0</v>
      </c>
      <c r="F105" s="156">
        <v>0</v>
      </c>
      <c r="G105" s="156">
        <v>0</v>
      </c>
    </row>
    <row r="106" spans="1:7" x14ac:dyDescent="0.25">
      <c r="A106" s="82" t="s">
        <v>332</v>
      </c>
      <c r="B106" s="156">
        <v>0</v>
      </c>
      <c r="C106" s="156">
        <v>0</v>
      </c>
      <c r="D106" s="156">
        <v>0</v>
      </c>
      <c r="E106" s="156">
        <v>0</v>
      </c>
      <c r="F106" s="156">
        <v>0</v>
      </c>
      <c r="G106" s="156">
        <v>0</v>
      </c>
    </row>
    <row r="107" spans="1:7" x14ac:dyDescent="0.25">
      <c r="A107" s="82" t="s">
        <v>333</v>
      </c>
      <c r="B107" s="156">
        <v>0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</row>
    <row r="108" spans="1:7" x14ac:dyDescent="0.25">
      <c r="A108" s="82" t="s">
        <v>334</v>
      </c>
      <c r="B108" s="156">
        <v>0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</row>
    <row r="109" spans="1:7" x14ac:dyDescent="0.25">
      <c r="A109" s="82" t="s">
        <v>335</v>
      </c>
      <c r="B109" s="156">
        <v>0</v>
      </c>
      <c r="C109" s="156">
        <v>0</v>
      </c>
      <c r="D109" s="156">
        <v>0</v>
      </c>
      <c r="E109" s="156">
        <v>0</v>
      </c>
      <c r="F109" s="156">
        <v>0</v>
      </c>
      <c r="G109" s="156">
        <v>0</v>
      </c>
    </row>
    <row r="110" spans="1:7" x14ac:dyDescent="0.25">
      <c r="A110" s="82" t="s">
        <v>336</v>
      </c>
      <c r="B110" s="156">
        <v>0</v>
      </c>
      <c r="C110" s="156">
        <v>0</v>
      </c>
      <c r="D110" s="156">
        <v>0</v>
      </c>
      <c r="E110" s="156">
        <v>0</v>
      </c>
      <c r="F110" s="156">
        <v>0</v>
      </c>
      <c r="G110" s="156">
        <v>0</v>
      </c>
    </row>
    <row r="111" spans="1:7" x14ac:dyDescent="0.25">
      <c r="A111" s="82" t="s">
        <v>337</v>
      </c>
      <c r="B111" s="156">
        <v>0</v>
      </c>
      <c r="C111" s="156">
        <v>0</v>
      </c>
      <c r="D111" s="156">
        <v>0</v>
      </c>
      <c r="E111" s="156">
        <v>0</v>
      </c>
      <c r="F111" s="156">
        <v>0</v>
      </c>
      <c r="G111" s="156">
        <v>0</v>
      </c>
    </row>
    <row r="112" spans="1:7" x14ac:dyDescent="0.25">
      <c r="A112" s="82" t="s">
        <v>338</v>
      </c>
      <c r="B112" s="156">
        <v>0</v>
      </c>
      <c r="C112" s="156">
        <v>0</v>
      </c>
      <c r="D112" s="156">
        <v>0</v>
      </c>
      <c r="E112" s="156">
        <v>0</v>
      </c>
      <c r="F112" s="156">
        <v>0</v>
      </c>
      <c r="G112" s="156">
        <v>0</v>
      </c>
    </row>
    <row r="113" spans="1:7" x14ac:dyDescent="0.25">
      <c r="A113" s="81" t="s">
        <v>339</v>
      </c>
      <c r="B113" s="156">
        <v>0</v>
      </c>
      <c r="C113" s="156">
        <v>0</v>
      </c>
      <c r="D113" s="156">
        <v>0</v>
      </c>
      <c r="E113" s="156">
        <v>0</v>
      </c>
      <c r="F113" s="156">
        <v>0</v>
      </c>
      <c r="G113" s="156">
        <v>0</v>
      </c>
    </row>
    <row r="114" spans="1:7" x14ac:dyDescent="0.25">
      <c r="A114" s="82" t="s">
        <v>340</v>
      </c>
      <c r="B114" s="156">
        <v>0</v>
      </c>
      <c r="C114" s="156">
        <v>0</v>
      </c>
      <c r="D114" s="156">
        <v>0</v>
      </c>
      <c r="E114" s="156">
        <v>0</v>
      </c>
      <c r="F114" s="156">
        <v>0</v>
      </c>
      <c r="G114" s="156">
        <v>0</v>
      </c>
    </row>
    <row r="115" spans="1:7" x14ac:dyDescent="0.25">
      <c r="A115" s="82" t="s">
        <v>341</v>
      </c>
      <c r="B115" s="156">
        <v>0</v>
      </c>
      <c r="C115" s="156">
        <v>0</v>
      </c>
      <c r="D115" s="156">
        <v>0</v>
      </c>
      <c r="E115" s="156">
        <v>0</v>
      </c>
      <c r="F115" s="156">
        <v>0</v>
      </c>
      <c r="G115" s="156">
        <v>0</v>
      </c>
    </row>
    <row r="116" spans="1:7" x14ac:dyDescent="0.25">
      <c r="A116" s="82" t="s">
        <v>342</v>
      </c>
      <c r="B116" s="156">
        <v>0</v>
      </c>
      <c r="C116" s="156">
        <v>0</v>
      </c>
      <c r="D116" s="156">
        <v>0</v>
      </c>
      <c r="E116" s="156">
        <v>0</v>
      </c>
      <c r="F116" s="156">
        <v>0</v>
      </c>
      <c r="G116" s="156">
        <v>0</v>
      </c>
    </row>
    <row r="117" spans="1:7" x14ac:dyDescent="0.25">
      <c r="A117" s="82" t="s">
        <v>343</v>
      </c>
      <c r="B117" s="156">
        <v>0</v>
      </c>
      <c r="C117" s="156">
        <v>0</v>
      </c>
      <c r="D117" s="156">
        <v>0</v>
      </c>
      <c r="E117" s="156">
        <v>0</v>
      </c>
      <c r="F117" s="156">
        <v>0</v>
      </c>
      <c r="G117" s="156">
        <v>0</v>
      </c>
    </row>
    <row r="118" spans="1:7" x14ac:dyDescent="0.25">
      <c r="A118" s="82" t="s">
        <v>344</v>
      </c>
      <c r="B118" s="156">
        <v>0</v>
      </c>
      <c r="C118" s="156">
        <v>0</v>
      </c>
      <c r="D118" s="156">
        <v>0</v>
      </c>
      <c r="E118" s="156">
        <v>0</v>
      </c>
      <c r="F118" s="156">
        <v>0</v>
      </c>
      <c r="G118" s="156">
        <v>0</v>
      </c>
    </row>
    <row r="119" spans="1:7" x14ac:dyDescent="0.25">
      <c r="A119" s="82" t="s">
        <v>345</v>
      </c>
      <c r="B119" s="156">
        <v>0</v>
      </c>
      <c r="C119" s="156">
        <v>0</v>
      </c>
      <c r="D119" s="156">
        <v>0</v>
      </c>
      <c r="E119" s="156">
        <v>0</v>
      </c>
      <c r="F119" s="156">
        <v>0</v>
      </c>
      <c r="G119" s="156">
        <v>0</v>
      </c>
    </row>
    <row r="120" spans="1:7" x14ac:dyDescent="0.25">
      <c r="A120" s="82" t="s">
        <v>346</v>
      </c>
      <c r="B120" s="156">
        <v>0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</row>
    <row r="121" spans="1:7" x14ac:dyDescent="0.25">
      <c r="A121" s="82" t="s">
        <v>347</v>
      </c>
      <c r="B121" s="156">
        <v>0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</row>
    <row r="122" spans="1:7" x14ac:dyDescent="0.25">
      <c r="A122" s="82" t="s">
        <v>348</v>
      </c>
      <c r="B122" s="156">
        <v>0</v>
      </c>
      <c r="C122" s="156">
        <v>0</v>
      </c>
      <c r="D122" s="156">
        <v>0</v>
      </c>
      <c r="E122" s="156">
        <v>0</v>
      </c>
      <c r="F122" s="156">
        <v>0</v>
      </c>
      <c r="G122" s="156">
        <v>0</v>
      </c>
    </row>
    <row r="123" spans="1:7" x14ac:dyDescent="0.25">
      <c r="A123" s="81" t="s">
        <v>349</v>
      </c>
      <c r="B123" s="156">
        <v>0</v>
      </c>
      <c r="C123" s="156">
        <v>0</v>
      </c>
      <c r="D123" s="156">
        <v>0</v>
      </c>
      <c r="E123" s="156">
        <v>0</v>
      </c>
      <c r="F123" s="156">
        <v>0</v>
      </c>
      <c r="G123" s="156">
        <v>0</v>
      </c>
    </row>
    <row r="124" spans="1:7" x14ac:dyDescent="0.25">
      <c r="A124" s="82" t="s">
        <v>350</v>
      </c>
      <c r="B124" s="156">
        <v>0</v>
      </c>
      <c r="C124" s="156">
        <v>0</v>
      </c>
      <c r="D124" s="156">
        <v>0</v>
      </c>
      <c r="E124" s="156">
        <v>0</v>
      </c>
      <c r="F124" s="156">
        <v>0</v>
      </c>
      <c r="G124" s="156">
        <v>0</v>
      </c>
    </row>
    <row r="125" spans="1:7" x14ac:dyDescent="0.25">
      <c r="A125" s="82" t="s">
        <v>351</v>
      </c>
      <c r="B125" s="156">
        <v>0</v>
      </c>
      <c r="C125" s="156">
        <v>0</v>
      </c>
      <c r="D125" s="156">
        <v>0</v>
      </c>
      <c r="E125" s="156">
        <v>0</v>
      </c>
      <c r="F125" s="156">
        <v>0</v>
      </c>
      <c r="G125" s="156">
        <v>0</v>
      </c>
    </row>
    <row r="126" spans="1:7" x14ac:dyDescent="0.25">
      <c r="A126" s="82" t="s">
        <v>352</v>
      </c>
      <c r="B126" s="156">
        <v>0</v>
      </c>
      <c r="C126" s="156">
        <v>0</v>
      </c>
      <c r="D126" s="156">
        <v>0</v>
      </c>
      <c r="E126" s="156">
        <v>0</v>
      </c>
      <c r="F126" s="156">
        <v>0</v>
      </c>
      <c r="G126" s="156">
        <v>0</v>
      </c>
    </row>
    <row r="127" spans="1:7" x14ac:dyDescent="0.25">
      <c r="A127" s="82" t="s">
        <v>353</v>
      </c>
      <c r="B127" s="156">
        <v>0</v>
      </c>
      <c r="C127" s="156">
        <v>0</v>
      </c>
      <c r="D127" s="156">
        <v>0</v>
      </c>
      <c r="E127" s="156">
        <v>0</v>
      </c>
      <c r="F127" s="156">
        <v>0</v>
      </c>
      <c r="G127" s="156">
        <v>0</v>
      </c>
    </row>
    <row r="128" spans="1:7" x14ac:dyDescent="0.25">
      <c r="A128" s="82" t="s">
        <v>354</v>
      </c>
      <c r="B128" s="156">
        <v>0</v>
      </c>
      <c r="C128" s="156">
        <v>0</v>
      </c>
      <c r="D128" s="156">
        <v>0</v>
      </c>
      <c r="E128" s="156">
        <v>0</v>
      </c>
      <c r="F128" s="156">
        <v>0</v>
      </c>
      <c r="G128" s="156">
        <v>0</v>
      </c>
    </row>
    <row r="129" spans="1:7" x14ac:dyDescent="0.25">
      <c r="A129" s="82" t="s">
        <v>355</v>
      </c>
      <c r="B129" s="156">
        <v>0</v>
      </c>
      <c r="C129" s="156">
        <v>0</v>
      </c>
      <c r="D129" s="156">
        <v>0</v>
      </c>
      <c r="E129" s="156">
        <v>0</v>
      </c>
      <c r="F129" s="156">
        <v>0</v>
      </c>
      <c r="G129" s="156">
        <v>0</v>
      </c>
    </row>
    <row r="130" spans="1:7" x14ac:dyDescent="0.25">
      <c r="A130" s="82" t="s">
        <v>356</v>
      </c>
      <c r="B130" s="156">
        <v>0</v>
      </c>
      <c r="C130" s="156">
        <v>0</v>
      </c>
      <c r="D130" s="156">
        <v>0</v>
      </c>
      <c r="E130" s="156">
        <v>0</v>
      </c>
      <c r="F130" s="156">
        <v>0</v>
      </c>
      <c r="G130" s="156">
        <v>0</v>
      </c>
    </row>
    <row r="131" spans="1:7" x14ac:dyDescent="0.25">
      <c r="A131" s="82" t="s">
        <v>357</v>
      </c>
      <c r="B131" s="156">
        <v>0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</row>
    <row r="132" spans="1:7" x14ac:dyDescent="0.25">
      <c r="A132" s="82" t="s">
        <v>358</v>
      </c>
      <c r="B132" s="156">
        <v>0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</row>
    <row r="133" spans="1:7" x14ac:dyDescent="0.25">
      <c r="A133" s="81" t="s">
        <v>359</v>
      </c>
      <c r="B133" s="156">
        <v>0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</row>
    <row r="134" spans="1:7" x14ac:dyDescent="0.25">
      <c r="A134" s="82" t="s">
        <v>360</v>
      </c>
      <c r="B134" s="156">
        <v>0</v>
      </c>
      <c r="C134" s="156">
        <v>0</v>
      </c>
      <c r="D134" s="156">
        <v>0</v>
      </c>
      <c r="E134" s="156">
        <v>0</v>
      </c>
      <c r="F134" s="156">
        <v>0</v>
      </c>
      <c r="G134" s="156">
        <v>0</v>
      </c>
    </row>
    <row r="135" spans="1:7" x14ac:dyDescent="0.25">
      <c r="A135" s="82" t="s">
        <v>361</v>
      </c>
      <c r="B135" s="156">
        <v>0</v>
      </c>
      <c r="C135" s="156">
        <v>0</v>
      </c>
      <c r="D135" s="156">
        <v>0</v>
      </c>
      <c r="E135" s="156">
        <v>0</v>
      </c>
      <c r="F135" s="156">
        <v>0</v>
      </c>
      <c r="G135" s="156">
        <v>0</v>
      </c>
    </row>
    <row r="136" spans="1:7" x14ac:dyDescent="0.25">
      <c r="A136" s="82" t="s">
        <v>362</v>
      </c>
      <c r="B136" s="156">
        <v>0</v>
      </c>
      <c r="C136" s="156">
        <v>0</v>
      </c>
      <c r="D136" s="156">
        <v>0</v>
      </c>
      <c r="E136" s="156">
        <v>0</v>
      </c>
      <c r="F136" s="156">
        <v>0</v>
      </c>
      <c r="G136" s="156">
        <v>0</v>
      </c>
    </row>
    <row r="137" spans="1:7" x14ac:dyDescent="0.25">
      <c r="A137" s="81" t="s">
        <v>363</v>
      </c>
      <c r="B137" s="156">
        <v>0</v>
      </c>
      <c r="C137" s="156">
        <v>0</v>
      </c>
      <c r="D137" s="156">
        <v>0</v>
      </c>
      <c r="E137" s="156">
        <v>0</v>
      </c>
      <c r="F137" s="156">
        <v>0</v>
      </c>
      <c r="G137" s="156">
        <v>0</v>
      </c>
    </row>
    <row r="138" spans="1:7" x14ac:dyDescent="0.25">
      <c r="A138" s="82" t="s">
        <v>364</v>
      </c>
      <c r="B138" s="156">
        <v>0</v>
      </c>
      <c r="C138" s="156">
        <v>0</v>
      </c>
      <c r="D138" s="156">
        <v>0</v>
      </c>
      <c r="E138" s="156">
        <v>0</v>
      </c>
      <c r="F138" s="156">
        <v>0</v>
      </c>
      <c r="G138" s="156">
        <v>0</v>
      </c>
    </row>
    <row r="139" spans="1:7" x14ac:dyDescent="0.25">
      <c r="A139" s="82" t="s">
        <v>365</v>
      </c>
      <c r="B139" s="156">
        <v>0</v>
      </c>
      <c r="C139" s="156">
        <v>0</v>
      </c>
      <c r="D139" s="156">
        <v>0</v>
      </c>
      <c r="E139" s="156">
        <v>0</v>
      </c>
      <c r="F139" s="156">
        <v>0</v>
      </c>
      <c r="G139" s="156">
        <v>0</v>
      </c>
    </row>
    <row r="140" spans="1:7" x14ac:dyDescent="0.25">
      <c r="A140" s="82" t="s">
        <v>366</v>
      </c>
      <c r="B140" s="156">
        <v>0</v>
      </c>
      <c r="C140" s="156">
        <v>0</v>
      </c>
      <c r="D140" s="156">
        <v>0</v>
      </c>
      <c r="E140" s="156">
        <v>0</v>
      </c>
      <c r="F140" s="156">
        <v>0</v>
      </c>
      <c r="G140" s="156">
        <v>0</v>
      </c>
    </row>
    <row r="141" spans="1:7" x14ac:dyDescent="0.25">
      <c r="A141" s="82" t="s">
        <v>367</v>
      </c>
      <c r="B141" s="156">
        <v>0</v>
      </c>
      <c r="C141" s="156">
        <v>0</v>
      </c>
      <c r="D141" s="156">
        <v>0</v>
      </c>
      <c r="E141" s="156">
        <v>0</v>
      </c>
      <c r="F141" s="156">
        <v>0</v>
      </c>
      <c r="G141" s="156">
        <v>0</v>
      </c>
    </row>
    <row r="142" spans="1:7" x14ac:dyDescent="0.25">
      <c r="A142" s="82" t="s">
        <v>368</v>
      </c>
      <c r="B142" s="156">
        <v>0</v>
      </c>
      <c r="C142" s="156">
        <v>0</v>
      </c>
      <c r="D142" s="156">
        <v>0</v>
      </c>
      <c r="E142" s="156">
        <v>0</v>
      </c>
      <c r="F142" s="156">
        <v>0</v>
      </c>
      <c r="G142" s="156">
        <v>0</v>
      </c>
    </row>
    <row r="143" spans="1:7" x14ac:dyDescent="0.25">
      <c r="A143" s="82" t="s">
        <v>369</v>
      </c>
      <c r="B143" s="156">
        <v>0</v>
      </c>
      <c r="C143" s="156">
        <v>0</v>
      </c>
      <c r="D143" s="156">
        <v>0</v>
      </c>
      <c r="E143" s="156">
        <v>0</v>
      </c>
      <c r="F143" s="156">
        <v>0</v>
      </c>
      <c r="G143" s="156">
        <v>0</v>
      </c>
    </row>
    <row r="144" spans="1:7" x14ac:dyDescent="0.25">
      <c r="A144" s="82" t="s">
        <v>370</v>
      </c>
      <c r="B144" s="156">
        <v>0</v>
      </c>
      <c r="C144" s="156">
        <v>0</v>
      </c>
      <c r="D144" s="156">
        <v>0</v>
      </c>
      <c r="E144" s="156">
        <v>0</v>
      </c>
      <c r="F144" s="156">
        <v>0</v>
      </c>
      <c r="G144" s="156">
        <v>0</v>
      </c>
    </row>
    <row r="145" spans="1:7" x14ac:dyDescent="0.25">
      <c r="A145" s="82" t="s">
        <v>371</v>
      </c>
      <c r="B145" s="156">
        <v>0</v>
      </c>
      <c r="C145" s="156">
        <v>0</v>
      </c>
      <c r="D145" s="156">
        <v>0</v>
      </c>
      <c r="E145" s="156">
        <v>0</v>
      </c>
      <c r="F145" s="156">
        <v>0</v>
      </c>
      <c r="G145" s="156">
        <v>0</v>
      </c>
    </row>
    <row r="146" spans="1:7" x14ac:dyDescent="0.25">
      <c r="A146" s="81" t="s">
        <v>372</v>
      </c>
      <c r="B146" s="156">
        <v>0</v>
      </c>
      <c r="C146" s="156">
        <v>0</v>
      </c>
      <c r="D146" s="156">
        <v>0</v>
      </c>
      <c r="E146" s="156">
        <v>0</v>
      </c>
      <c r="F146" s="156">
        <v>0</v>
      </c>
      <c r="G146" s="156">
        <v>0</v>
      </c>
    </row>
    <row r="147" spans="1:7" x14ac:dyDescent="0.25">
      <c r="A147" s="82" t="s">
        <v>373</v>
      </c>
      <c r="B147" s="156">
        <v>0</v>
      </c>
      <c r="C147" s="156">
        <v>0</v>
      </c>
      <c r="D147" s="156">
        <v>0</v>
      </c>
      <c r="E147" s="156">
        <v>0</v>
      </c>
      <c r="F147" s="156">
        <v>0</v>
      </c>
      <c r="G147" s="156">
        <v>0</v>
      </c>
    </row>
    <row r="148" spans="1:7" x14ac:dyDescent="0.25">
      <c r="A148" s="82" t="s">
        <v>374</v>
      </c>
      <c r="B148" s="156">
        <v>0</v>
      </c>
      <c r="C148" s="156">
        <v>0</v>
      </c>
      <c r="D148" s="156">
        <v>0</v>
      </c>
      <c r="E148" s="156">
        <v>0</v>
      </c>
      <c r="F148" s="156">
        <v>0</v>
      </c>
      <c r="G148" s="156">
        <v>0</v>
      </c>
    </row>
    <row r="149" spans="1:7" x14ac:dyDescent="0.25">
      <c r="A149" s="82" t="s">
        <v>375</v>
      </c>
      <c r="B149" s="156">
        <v>0</v>
      </c>
      <c r="C149" s="156">
        <v>0</v>
      </c>
      <c r="D149" s="156">
        <v>0</v>
      </c>
      <c r="E149" s="156">
        <v>0</v>
      </c>
      <c r="F149" s="156">
        <v>0</v>
      </c>
      <c r="G149" s="156">
        <v>0</v>
      </c>
    </row>
    <row r="150" spans="1:7" x14ac:dyDescent="0.25">
      <c r="A150" s="81" t="s">
        <v>376</v>
      </c>
      <c r="B150" s="156">
        <v>0</v>
      </c>
      <c r="C150" s="156">
        <v>0</v>
      </c>
      <c r="D150" s="156">
        <v>0</v>
      </c>
      <c r="E150" s="156">
        <v>0</v>
      </c>
      <c r="F150" s="156">
        <v>0</v>
      </c>
      <c r="G150" s="156">
        <v>0</v>
      </c>
    </row>
    <row r="151" spans="1:7" x14ac:dyDescent="0.25">
      <c r="A151" s="82" t="s">
        <v>377</v>
      </c>
      <c r="B151" s="156">
        <v>0</v>
      </c>
      <c r="C151" s="156">
        <v>0</v>
      </c>
      <c r="D151" s="156">
        <v>0</v>
      </c>
      <c r="E151" s="156">
        <v>0</v>
      </c>
      <c r="F151" s="156">
        <v>0</v>
      </c>
      <c r="G151" s="156">
        <v>0</v>
      </c>
    </row>
    <row r="152" spans="1:7" x14ac:dyDescent="0.25">
      <c r="A152" s="82" t="s">
        <v>378</v>
      </c>
      <c r="B152" s="156">
        <v>0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</row>
    <row r="153" spans="1:7" x14ac:dyDescent="0.25">
      <c r="A153" s="82" t="s">
        <v>379</v>
      </c>
      <c r="B153" s="156">
        <v>0</v>
      </c>
      <c r="C153" s="156">
        <v>0</v>
      </c>
      <c r="D153" s="156">
        <v>0</v>
      </c>
      <c r="E153" s="156">
        <v>0</v>
      </c>
      <c r="F153" s="156">
        <v>0</v>
      </c>
      <c r="G153" s="156">
        <v>0</v>
      </c>
    </row>
    <row r="154" spans="1:7" x14ac:dyDescent="0.25">
      <c r="A154" s="84" t="s">
        <v>380</v>
      </c>
      <c r="B154" s="156">
        <v>0</v>
      </c>
      <c r="C154" s="156">
        <v>0</v>
      </c>
      <c r="D154" s="156">
        <v>0</v>
      </c>
      <c r="E154" s="156">
        <v>0</v>
      </c>
      <c r="F154" s="156">
        <v>0</v>
      </c>
      <c r="G154" s="156">
        <v>0</v>
      </c>
    </row>
    <row r="155" spans="1:7" x14ac:dyDescent="0.25">
      <c r="A155" s="82" t="s">
        <v>381</v>
      </c>
      <c r="B155" s="156">
        <v>0</v>
      </c>
      <c r="C155" s="156">
        <v>0</v>
      </c>
      <c r="D155" s="156">
        <v>0</v>
      </c>
      <c r="E155" s="156">
        <v>0</v>
      </c>
      <c r="F155" s="156">
        <v>0</v>
      </c>
      <c r="G155" s="156">
        <v>0</v>
      </c>
    </row>
    <row r="156" spans="1:7" x14ac:dyDescent="0.25">
      <c r="A156" s="82" t="s">
        <v>382</v>
      </c>
      <c r="B156" s="156">
        <v>0</v>
      </c>
      <c r="C156" s="156">
        <v>0</v>
      </c>
      <c r="D156" s="156">
        <v>0</v>
      </c>
      <c r="E156" s="156">
        <v>0</v>
      </c>
      <c r="F156" s="156">
        <v>0</v>
      </c>
      <c r="G156" s="156">
        <v>0</v>
      </c>
    </row>
    <row r="157" spans="1:7" x14ac:dyDescent="0.25">
      <c r="A157" s="82" t="s">
        <v>383</v>
      </c>
      <c r="B157" s="156">
        <v>0</v>
      </c>
      <c r="C157" s="156">
        <v>0</v>
      </c>
      <c r="D157" s="156">
        <v>0</v>
      </c>
      <c r="E157" s="156">
        <v>0</v>
      </c>
      <c r="F157" s="156">
        <v>0</v>
      </c>
      <c r="G157" s="156">
        <v>0</v>
      </c>
    </row>
    <row r="158" spans="1:7" x14ac:dyDescent="0.25">
      <c r="A158" s="85"/>
      <c r="B158" s="86"/>
      <c r="C158" s="86"/>
      <c r="D158" s="86"/>
      <c r="E158" s="86"/>
      <c r="F158" s="86"/>
      <c r="G158" s="86"/>
    </row>
    <row r="159" spans="1:7" x14ac:dyDescent="0.25">
      <c r="A159" s="30" t="s">
        <v>385</v>
      </c>
      <c r="B159" s="87">
        <f t="shared" ref="B159:G159" si="0">B9+B84</f>
        <v>65795316.359999999</v>
      </c>
      <c r="C159" s="87">
        <f t="shared" si="0"/>
        <v>4724477.2799999993</v>
      </c>
      <c r="D159" s="87">
        <f t="shared" si="0"/>
        <v>70519793.640000001</v>
      </c>
      <c r="E159" s="87">
        <f t="shared" si="0"/>
        <v>62744316.280000001</v>
      </c>
      <c r="F159" s="87">
        <f t="shared" si="0"/>
        <v>56745430.560000002</v>
      </c>
      <c r="G159" s="87">
        <f t="shared" si="0"/>
        <v>7775477.3600000003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9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3" zoomScale="78" zoomScaleNormal="78" workbookViewId="0">
      <selection activeCell="B29" sqref="B2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0" t="s">
        <v>386</v>
      </c>
      <c r="B1" s="191"/>
      <c r="C1" s="191"/>
      <c r="D1" s="191"/>
      <c r="E1" s="191"/>
      <c r="F1" s="191"/>
      <c r="G1" s="192"/>
    </row>
    <row r="2" spans="1:7" ht="15" customHeight="1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5" t="s">
        <v>6</v>
      </c>
      <c r="B7" s="187" t="s">
        <v>304</v>
      </c>
      <c r="C7" s="187"/>
      <c r="D7" s="187"/>
      <c r="E7" s="187"/>
      <c r="F7" s="187"/>
      <c r="G7" s="189" t="s">
        <v>305</v>
      </c>
    </row>
    <row r="8" spans="1:7" ht="30" x14ac:dyDescent="0.25">
      <c r="A8" s="186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88"/>
    </row>
    <row r="9" spans="1:7" ht="15.75" customHeight="1" x14ac:dyDescent="0.25">
      <c r="A9" s="27" t="s">
        <v>388</v>
      </c>
      <c r="B9" s="159">
        <v>65795316.360000007</v>
      </c>
      <c r="C9" s="159">
        <v>4724477.2799999993</v>
      </c>
      <c r="D9" s="159">
        <v>70519793.640000001</v>
      </c>
      <c r="E9" s="159">
        <v>62744316.279999994</v>
      </c>
      <c r="F9" s="159">
        <v>56745430.560000002</v>
      </c>
      <c r="G9" s="159">
        <v>7775477.3600000031</v>
      </c>
    </row>
    <row r="10" spans="1:7" x14ac:dyDescent="0.25">
      <c r="A10" s="64" t="s">
        <v>389</v>
      </c>
      <c r="B10" s="163">
        <v>3300216.13</v>
      </c>
      <c r="C10" s="163">
        <v>829490.07</v>
      </c>
      <c r="D10" s="160">
        <v>4129706.1999999997</v>
      </c>
      <c r="E10" s="163">
        <v>4010005.62</v>
      </c>
      <c r="F10" s="163">
        <v>3630532.87</v>
      </c>
      <c r="G10" s="160">
        <v>119700.57999999961</v>
      </c>
    </row>
    <row r="11" spans="1:7" x14ac:dyDescent="0.25">
      <c r="A11" s="64" t="s">
        <v>390</v>
      </c>
      <c r="B11" s="163">
        <v>861860.11</v>
      </c>
      <c r="C11" s="163">
        <v>0</v>
      </c>
      <c r="D11" s="160">
        <v>861860.11</v>
      </c>
      <c r="E11" s="163">
        <v>821030.52</v>
      </c>
      <c r="F11" s="163">
        <v>807447.74</v>
      </c>
      <c r="G11" s="160">
        <v>40829.589999999967</v>
      </c>
    </row>
    <row r="12" spans="1:7" x14ac:dyDescent="0.25">
      <c r="A12" s="64" t="s">
        <v>391</v>
      </c>
      <c r="B12" s="163">
        <v>9317385.9600000009</v>
      </c>
      <c r="C12" s="163">
        <v>-723999.41</v>
      </c>
      <c r="D12" s="160">
        <v>8593386.5500000007</v>
      </c>
      <c r="E12" s="163">
        <v>7779098.3499999996</v>
      </c>
      <c r="F12" s="163">
        <v>7346474.9800000004</v>
      </c>
      <c r="G12" s="160">
        <v>814288.20000000112</v>
      </c>
    </row>
    <row r="13" spans="1:7" x14ac:dyDescent="0.25">
      <c r="A13" s="64" t="s">
        <v>392</v>
      </c>
      <c r="B13" s="163">
        <v>11630640.539999999</v>
      </c>
      <c r="C13" s="163">
        <v>778328.13</v>
      </c>
      <c r="D13" s="160">
        <v>12408968.67</v>
      </c>
      <c r="E13" s="163">
        <v>11215107.65</v>
      </c>
      <c r="F13" s="163">
        <v>10580261.060000001</v>
      </c>
      <c r="G13" s="160">
        <v>1193861.0199999996</v>
      </c>
    </row>
    <row r="14" spans="1:7" x14ac:dyDescent="0.25">
      <c r="A14" s="64" t="s">
        <v>393</v>
      </c>
      <c r="B14" s="163">
        <v>3515975.43</v>
      </c>
      <c r="C14" s="163">
        <v>-221000</v>
      </c>
      <c r="D14" s="160">
        <v>3294975.43</v>
      </c>
      <c r="E14" s="163">
        <v>3004152.14</v>
      </c>
      <c r="F14" s="163">
        <v>2933709.94</v>
      </c>
      <c r="G14" s="160">
        <v>290823.29000000004</v>
      </c>
    </row>
    <row r="15" spans="1:7" x14ac:dyDescent="0.25">
      <c r="A15" s="64" t="s">
        <v>394</v>
      </c>
      <c r="B15" s="163">
        <v>9921330.5800000001</v>
      </c>
      <c r="C15" s="163">
        <v>131559.59</v>
      </c>
      <c r="D15" s="160">
        <v>10052890.17</v>
      </c>
      <c r="E15" s="163">
        <v>8482017.7699999996</v>
      </c>
      <c r="F15" s="163">
        <v>8346156.4100000001</v>
      </c>
      <c r="G15" s="160">
        <v>1570872.4000000004</v>
      </c>
    </row>
    <row r="16" spans="1:7" x14ac:dyDescent="0.25">
      <c r="A16" s="64" t="s">
        <v>395</v>
      </c>
      <c r="B16" s="163">
        <v>3536734.52</v>
      </c>
      <c r="C16" s="163">
        <v>261318.13</v>
      </c>
      <c r="D16" s="160">
        <v>3798052.65</v>
      </c>
      <c r="E16" s="163">
        <v>3495171.3</v>
      </c>
      <c r="F16" s="163">
        <v>3459196.22</v>
      </c>
      <c r="G16" s="160">
        <v>302881.35000000009</v>
      </c>
    </row>
    <row r="17" spans="1:7" x14ac:dyDescent="0.25">
      <c r="A17" s="64" t="s">
        <v>396</v>
      </c>
      <c r="B17" s="163">
        <v>19233070.530000001</v>
      </c>
      <c r="C17" s="163">
        <v>3654780.77</v>
      </c>
      <c r="D17" s="160">
        <v>22887851.300000001</v>
      </c>
      <c r="E17" s="163">
        <v>20368422.329999998</v>
      </c>
      <c r="F17" s="163">
        <v>16192582.43</v>
      </c>
      <c r="G17" s="160">
        <v>2519428.9700000025</v>
      </c>
    </row>
    <row r="18" spans="1:7" x14ac:dyDescent="0.25">
      <c r="A18" s="31" t="s">
        <v>153</v>
      </c>
      <c r="B18" s="163">
        <v>4478102.5599999996</v>
      </c>
      <c r="C18" s="163">
        <v>14000</v>
      </c>
      <c r="D18" s="160">
        <v>4492102.5599999996</v>
      </c>
      <c r="E18" s="163">
        <v>3569310.6</v>
      </c>
      <c r="F18" s="163">
        <v>3449068.91</v>
      </c>
      <c r="G18" s="160">
        <v>922791.9599999995</v>
      </c>
    </row>
    <row r="19" spans="1:7" x14ac:dyDescent="0.25">
      <c r="A19" s="3" t="s">
        <v>397</v>
      </c>
      <c r="B19" s="161"/>
      <c r="C19" s="161"/>
      <c r="D19" s="161"/>
      <c r="E19" s="161"/>
      <c r="F19" s="161"/>
      <c r="G19" s="161"/>
    </row>
    <row r="20" spans="1:7" x14ac:dyDescent="0.25">
      <c r="A20" s="64" t="s">
        <v>389</v>
      </c>
      <c r="B20" s="162">
        <v>0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</row>
    <row r="21" spans="1:7" x14ac:dyDescent="0.25">
      <c r="A21" s="64" t="s">
        <v>390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64" t="s">
        <v>391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x14ac:dyDescent="0.25">
      <c r="A23" s="64" t="s">
        <v>392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x14ac:dyDescent="0.25">
      <c r="A24" s="64" t="s">
        <v>393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x14ac:dyDescent="0.25">
      <c r="A25" s="64" t="s">
        <v>394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</row>
    <row r="26" spans="1:7" x14ac:dyDescent="0.25">
      <c r="A26" s="64" t="s">
        <v>395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64" t="s">
        <v>396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x14ac:dyDescent="0.25">
      <c r="A28" s="31" t="s">
        <v>153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 x14ac:dyDescent="0.25">
      <c r="A29" s="3" t="s">
        <v>385</v>
      </c>
      <c r="B29" s="162">
        <v>65795316.360000007</v>
      </c>
      <c r="C29" s="162">
        <v>4724477.2799999993</v>
      </c>
      <c r="D29" s="162">
        <v>70519793.640000001</v>
      </c>
      <c r="E29" s="162">
        <v>62744316.279999994</v>
      </c>
      <c r="F29" s="162">
        <v>56745430.560000002</v>
      </c>
      <c r="G29" s="162">
        <v>7775477.3600000069</v>
      </c>
    </row>
    <row r="30" spans="1:7" x14ac:dyDescent="0.25">
      <c r="A30" s="56"/>
      <c r="B30" s="56"/>
      <c r="C30" s="56"/>
      <c r="D30" s="56"/>
      <c r="E30" s="56"/>
      <c r="F30" s="56"/>
      <c r="G30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6" zoomScale="62" zoomScaleNormal="62" workbookViewId="0">
      <selection activeCell="B9" sqref="B9:G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6" t="s">
        <v>398</v>
      </c>
      <c r="B1" s="197"/>
      <c r="C1" s="197"/>
      <c r="D1" s="197"/>
      <c r="E1" s="197"/>
      <c r="F1" s="197"/>
      <c r="G1" s="197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5" t="s">
        <v>6</v>
      </c>
      <c r="B7" s="193" t="s">
        <v>304</v>
      </c>
      <c r="C7" s="194"/>
      <c r="D7" s="194"/>
      <c r="E7" s="194"/>
      <c r="F7" s="195"/>
      <c r="G7" s="189" t="s">
        <v>401</v>
      </c>
    </row>
    <row r="8" spans="1:7" ht="30" x14ac:dyDescent="0.25">
      <c r="A8" s="186"/>
      <c r="B8" s="26" t="s">
        <v>306</v>
      </c>
      <c r="C8" s="7" t="s">
        <v>402</v>
      </c>
      <c r="D8" s="26" t="s">
        <v>308</v>
      </c>
      <c r="E8" s="26" t="s">
        <v>192</v>
      </c>
      <c r="F8" s="32" t="s">
        <v>209</v>
      </c>
      <c r="G8" s="188"/>
    </row>
    <row r="9" spans="1:7" ht="16.5" customHeight="1" x14ac:dyDescent="0.25">
      <c r="A9" s="27" t="s">
        <v>403</v>
      </c>
      <c r="B9" s="164">
        <v>65795316.359999999</v>
      </c>
      <c r="C9" s="164">
        <v>4724477.28</v>
      </c>
      <c r="D9" s="164">
        <v>70519793.640000001</v>
      </c>
      <c r="E9" s="164">
        <v>62744316.280000009</v>
      </c>
      <c r="F9" s="164">
        <v>56745430.560000002</v>
      </c>
      <c r="G9" s="164">
        <v>7775477.3600000031</v>
      </c>
    </row>
    <row r="10" spans="1:7" ht="15" customHeight="1" x14ac:dyDescent="0.25">
      <c r="A10" s="59" t="s">
        <v>404</v>
      </c>
      <c r="B10" s="165">
        <v>861860.11</v>
      </c>
      <c r="C10" s="165">
        <v>0</v>
      </c>
      <c r="D10" s="165">
        <v>861860.11</v>
      </c>
      <c r="E10" s="165">
        <v>821030.52</v>
      </c>
      <c r="F10" s="165">
        <v>807447.74</v>
      </c>
      <c r="G10" s="165">
        <v>40829.589999999967</v>
      </c>
    </row>
    <row r="11" spans="1:7" x14ac:dyDescent="0.25">
      <c r="A11" s="76" t="s">
        <v>405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76" t="s">
        <v>406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76" t="s">
        <v>407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76" t="s">
        <v>408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</row>
    <row r="15" spans="1:7" x14ac:dyDescent="0.25">
      <c r="A15" s="76" t="s">
        <v>409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76" t="s">
        <v>410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</row>
    <row r="17" spans="1:7" x14ac:dyDescent="0.25">
      <c r="A17" s="76" t="s">
        <v>411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</row>
    <row r="18" spans="1:7" x14ac:dyDescent="0.25">
      <c r="A18" s="76" t="s">
        <v>412</v>
      </c>
      <c r="B18" s="169">
        <v>861860.11</v>
      </c>
      <c r="C18" s="169">
        <v>0</v>
      </c>
      <c r="D18" s="165">
        <v>861860.11</v>
      </c>
      <c r="E18" s="169">
        <v>821030.52</v>
      </c>
      <c r="F18" s="169">
        <v>807447.74</v>
      </c>
      <c r="G18" s="165">
        <v>40829.589999999967</v>
      </c>
    </row>
    <row r="19" spans="1:7" x14ac:dyDescent="0.25">
      <c r="A19" s="59" t="s">
        <v>413</v>
      </c>
      <c r="B19" s="165">
        <v>64933456.25</v>
      </c>
      <c r="C19" s="165">
        <v>4724477.28</v>
      </c>
      <c r="D19" s="165">
        <v>69657933.530000001</v>
      </c>
      <c r="E19" s="165">
        <v>61923285.760000005</v>
      </c>
      <c r="F19" s="165">
        <v>55937982.82</v>
      </c>
      <c r="G19" s="165">
        <v>7734647.7700000033</v>
      </c>
    </row>
    <row r="20" spans="1:7" x14ac:dyDescent="0.25">
      <c r="A20" s="76" t="s">
        <v>414</v>
      </c>
      <c r="B20" s="169">
        <v>38647675.770000003</v>
      </c>
      <c r="C20" s="169">
        <v>1029378.38</v>
      </c>
      <c r="D20" s="165">
        <v>39677054.150000006</v>
      </c>
      <c r="E20" s="169">
        <v>35055539.990000002</v>
      </c>
      <c r="F20" s="169">
        <v>33352494.23</v>
      </c>
      <c r="G20" s="165">
        <v>4621514.1600000039</v>
      </c>
    </row>
    <row r="21" spans="1:7" x14ac:dyDescent="0.25">
      <c r="A21" s="76" t="s">
        <v>415</v>
      </c>
      <c r="B21" s="169">
        <v>26285780.48</v>
      </c>
      <c r="C21" s="169">
        <v>3695098.9</v>
      </c>
      <c r="D21" s="165">
        <v>29980879.379999999</v>
      </c>
      <c r="E21" s="169">
        <v>26867745.77</v>
      </c>
      <c r="F21" s="169">
        <v>22585488.59</v>
      </c>
      <c r="G21" s="165">
        <v>3113133.6099999994</v>
      </c>
    </row>
    <row r="22" spans="1:7" x14ac:dyDescent="0.25">
      <c r="A22" s="76" t="s">
        <v>416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0</v>
      </c>
    </row>
    <row r="23" spans="1:7" x14ac:dyDescent="0.25">
      <c r="A23" s="76" t="s">
        <v>417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</row>
    <row r="24" spans="1:7" x14ac:dyDescent="0.25">
      <c r="A24" s="76" t="s">
        <v>418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</row>
    <row r="25" spans="1:7" x14ac:dyDescent="0.25">
      <c r="A25" s="76" t="s">
        <v>419</v>
      </c>
      <c r="B25" s="165">
        <v>0</v>
      </c>
      <c r="C25" s="165">
        <v>0</v>
      </c>
      <c r="D25" s="165">
        <v>0</v>
      </c>
      <c r="E25" s="165">
        <v>0</v>
      </c>
      <c r="F25" s="165">
        <v>0</v>
      </c>
      <c r="G25" s="165">
        <v>0</v>
      </c>
    </row>
    <row r="26" spans="1:7" x14ac:dyDescent="0.25">
      <c r="A26" s="76" t="s">
        <v>420</v>
      </c>
      <c r="B26" s="165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</row>
    <row r="27" spans="1:7" x14ac:dyDescent="0.25">
      <c r="A27" s="59" t="s">
        <v>421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</row>
    <row r="28" spans="1:7" x14ac:dyDescent="0.25">
      <c r="A28" s="78" t="s">
        <v>422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</row>
    <row r="29" spans="1:7" x14ac:dyDescent="0.25">
      <c r="A29" s="76" t="s">
        <v>423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</row>
    <row r="30" spans="1:7" x14ac:dyDescent="0.25">
      <c r="A30" s="76" t="s">
        <v>424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0</v>
      </c>
    </row>
    <row r="31" spans="1:7" x14ac:dyDescent="0.25">
      <c r="A31" s="76" t="s">
        <v>425</v>
      </c>
      <c r="B31" s="165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0</v>
      </c>
    </row>
    <row r="32" spans="1:7" x14ac:dyDescent="0.25">
      <c r="A32" s="76" t="s">
        <v>426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</row>
    <row r="33" spans="1:7" ht="14.45" customHeight="1" x14ac:dyDescent="0.25">
      <c r="A33" s="76" t="s">
        <v>427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</row>
    <row r="34" spans="1:7" ht="14.45" customHeight="1" x14ac:dyDescent="0.25">
      <c r="A34" s="76" t="s">
        <v>428</v>
      </c>
      <c r="B34" s="165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</row>
    <row r="35" spans="1:7" ht="14.45" customHeight="1" x14ac:dyDescent="0.25">
      <c r="A35" s="76" t="s">
        <v>429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</row>
    <row r="36" spans="1:7" ht="14.45" customHeight="1" x14ac:dyDescent="0.25">
      <c r="A36" s="76" t="s">
        <v>430</v>
      </c>
      <c r="B36" s="165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</row>
    <row r="37" spans="1:7" ht="14.45" customHeight="1" x14ac:dyDescent="0.25">
      <c r="A37" s="60" t="s">
        <v>431</v>
      </c>
      <c r="B37" s="165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</row>
    <row r="38" spans="1:7" x14ac:dyDescent="0.25">
      <c r="A38" s="78" t="s">
        <v>432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</row>
    <row r="39" spans="1:7" ht="30" x14ac:dyDescent="0.25">
      <c r="A39" s="78" t="s">
        <v>433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</row>
    <row r="40" spans="1:7" x14ac:dyDescent="0.25">
      <c r="A40" s="78" t="s">
        <v>434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</row>
    <row r="41" spans="1:7" x14ac:dyDescent="0.25">
      <c r="A41" s="78" t="s">
        <v>435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</row>
    <row r="42" spans="1:7" x14ac:dyDescent="0.25">
      <c r="A42" s="78"/>
      <c r="B42" s="165"/>
      <c r="C42" s="165"/>
      <c r="D42" s="165"/>
      <c r="E42" s="165"/>
      <c r="F42" s="165"/>
      <c r="G42" s="165"/>
    </row>
    <row r="43" spans="1:7" x14ac:dyDescent="0.25">
      <c r="A43" s="3" t="s">
        <v>436</v>
      </c>
      <c r="B43" s="166">
        <v>0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</row>
    <row r="44" spans="1:7" x14ac:dyDescent="0.25">
      <c r="A44" s="59" t="s">
        <v>404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</row>
    <row r="45" spans="1:7" x14ac:dyDescent="0.25">
      <c r="A45" s="78" t="s">
        <v>405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</row>
    <row r="46" spans="1:7" x14ac:dyDescent="0.25">
      <c r="A46" s="78" t="s">
        <v>406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</row>
    <row r="47" spans="1:7" x14ac:dyDescent="0.25">
      <c r="A47" s="78" t="s">
        <v>407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</row>
    <row r="48" spans="1:7" x14ac:dyDescent="0.25">
      <c r="A48" s="78" t="s">
        <v>408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</row>
    <row r="49" spans="1:7" x14ac:dyDescent="0.25">
      <c r="A49" s="78" t="s">
        <v>409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</row>
    <row r="50" spans="1:7" x14ac:dyDescent="0.25">
      <c r="A50" s="78" t="s">
        <v>410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</row>
    <row r="51" spans="1:7" x14ac:dyDescent="0.25">
      <c r="A51" s="78" t="s">
        <v>411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</row>
    <row r="52" spans="1:7" x14ac:dyDescent="0.25">
      <c r="A52" s="78" t="s">
        <v>412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</row>
    <row r="53" spans="1:7" x14ac:dyDescent="0.25">
      <c r="A53" s="59" t="s">
        <v>413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</row>
    <row r="54" spans="1:7" x14ac:dyDescent="0.25">
      <c r="A54" s="78" t="s">
        <v>414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</row>
    <row r="55" spans="1:7" x14ac:dyDescent="0.25">
      <c r="A55" s="78" t="s">
        <v>415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</row>
    <row r="56" spans="1:7" x14ac:dyDescent="0.25">
      <c r="A56" s="78" t="s">
        <v>416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</row>
    <row r="57" spans="1:7" x14ac:dyDescent="0.25">
      <c r="A57" s="79" t="s">
        <v>417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</row>
    <row r="58" spans="1:7" x14ac:dyDescent="0.25">
      <c r="A58" s="78" t="s">
        <v>418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</row>
    <row r="59" spans="1:7" x14ac:dyDescent="0.25">
      <c r="A59" s="78" t="s">
        <v>419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</row>
    <row r="60" spans="1:7" x14ac:dyDescent="0.25">
      <c r="A60" s="78" t="s">
        <v>420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</row>
    <row r="61" spans="1:7" x14ac:dyDescent="0.25">
      <c r="A61" s="59" t="s">
        <v>421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</row>
    <row r="62" spans="1:7" x14ac:dyDescent="0.25">
      <c r="A62" s="78" t="s">
        <v>422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</row>
    <row r="63" spans="1:7" x14ac:dyDescent="0.25">
      <c r="A63" s="78" t="s">
        <v>423</v>
      </c>
      <c r="B63" s="165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</row>
    <row r="64" spans="1:7" x14ac:dyDescent="0.25">
      <c r="A64" s="78" t="s">
        <v>424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</row>
    <row r="65" spans="1:7" x14ac:dyDescent="0.25">
      <c r="A65" s="78" t="s">
        <v>425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</row>
    <row r="66" spans="1:7" x14ac:dyDescent="0.25">
      <c r="A66" s="78" t="s">
        <v>426</v>
      </c>
      <c r="B66" s="165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</row>
    <row r="67" spans="1:7" x14ac:dyDescent="0.25">
      <c r="A67" s="78" t="s">
        <v>427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</row>
    <row r="68" spans="1:7" x14ac:dyDescent="0.25">
      <c r="A68" s="78" t="s">
        <v>428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</row>
    <row r="69" spans="1:7" x14ac:dyDescent="0.25">
      <c r="A69" s="78" t="s">
        <v>429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</row>
    <row r="70" spans="1:7" x14ac:dyDescent="0.25">
      <c r="A70" s="78" t="s">
        <v>430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</row>
    <row r="71" spans="1:7" x14ac:dyDescent="0.25">
      <c r="A71" s="60" t="s">
        <v>431</v>
      </c>
      <c r="B71" s="167">
        <v>0</v>
      </c>
      <c r="C71" s="167">
        <v>0</v>
      </c>
      <c r="D71" s="167">
        <v>0</v>
      </c>
      <c r="E71" s="167">
        <v>0</v>
      </c>
      <c r="F71" s="167">
        <v>0</v>
      </c>
      <c r="G71" s="167">
        <v>0</v>
      </c>
    </row>
    <row r="72" spans="1:7" x14ac:dyDescent="0.25">
      <c r="A72" s="78" t="s">
        <v>432</v>
      </c>
      <c r="B72" s="165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</row>
    <row r="73" spans="1:7" ht="30" x14ac:dyDescent="0.25">
      <c r="A73" s="78" t="s">
        <v>433</v>
      </c>
      <c r="B73" s="165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</row>
    <row r="74" spans="1:7" x14ac:dyDescent="0.25">
      <c r="A74" s="78" t="s">
        <v>434</v>
      </c>
      <c r="B74" s="165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</row>
    <row r="75" spans="1:7" x14ac:dyDescent="0.25">
      <c r="A75" s="78" t="s">
        <v>435</v>
      </c>
      <c r="B75" s="165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</row>
    <row r="76" spans="1:7" x14ac:dyDescent="0.25">
      <c r="A76" s="46"/>
      <c r="B76" s="168"/>
      <c r="C76" s="168"/>
      <c r="D76" s="168"/>
      <c r="E76" s="168"/>
      <c r="F76" s="168"/>
      <c r="G76" s="168"/>
    </row>
    <row r="77" spans="1:7" x14ac:dyDescent="0.25">
      <c r="A77" s="3" t="s">
        <v>385</v>
      </c>
      <c r="B77" s="4">
        <f>B43+B9</f>
        <v>65795316.359999999</v>
      </c>
      <c r="C77" s="4">
        <f t="shared" ref="C77:G77" si="0">C43+C9</f>
        <v>4724477.28</v>
      </c>
      <c r="D77" s="4">
        <f t="shared" si="0"/>
        <v>70519793.640000001</v>
      </c>
      <c r="E77" s="4">
        <f t="shared" si="0"/>
        <v>62744316.280000009</v>
      </c>
      <c r="F77" s="4">
        <f t="shared" si="0"/>
        <v>56745430.560000002</v>
      </c>
      <c r="G77" s="4">
        <f t="shared" si="0"/>
        <v>7775477.3600000031</v>
      </c>
    </row>
    <row r="78" spans="1:7" x14ac:dyDescent="0.25">
      <c r="A78" s="56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4" zoomScale="64" zoomScaleNormal="64" workbookViewId="0">
      <selection activeCell="B9" sqref="B9:G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0" t="s">
        <v>437</v>
      </c>
      <c r="B1" s="183"/>
      <c r="C1" s="183"/>
      <c r="D1" s="183"/>
      <c r="E1" s="183"/>
      <c r="F1" s="183"/>
      <c r="G1" s="184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5" t="s">
        <v>439</v>
      </c>
      <c r="B7" s="188" t="s">
        <v>304</v>
      </c>
      <c r="C7" s="188"/>
      <c r="D7" s="188"/>
      <c r="E7" s="188"/>
      <c r="F7" s="188"/>
      <c r="G7" s="188" t="s">
        <v>305</v>
      </c>
    </row>
    <row r="8" spans="1:7" ht="30" x14ac:dyDescent="0.25">
      <c r="A8" s="186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98"/>
    </row>
    <row r="9" spans="1:7" ht="15.75" customHeight="1" x14ac:dyDescent="0.25">
      <c r="A9" s="27" t="s">
        <v>440</v>
      </c>
      <c r="B9" s="170">
        <v>28890899.739999998</v>
      </c>
      <c r="C9" s="170">
        <v>160000</v>
      </c>
      <c r="D9" s="170">
        <v>29050899.739999998</v>
      </c>
      <c r="E9" s="170">
        <v>25428757.440000001</v>
      </c>
      <c r="F9" s="170">
        <v>24871751.66</v>
      </c>
      <c r="G9" s="170">
        <v>3622142.299999997</v>
      </c>
    </row>
    <row r="10" spans="1:7" x14ac:dyDescent="0.25">
      <c r="A10" s="59" t="s">
        <v>441</v>
      </c>
      <c r="B10" s="173">
        <v>28890899.739999998</v>
      </c>
      <c r="C10" s="173">
        <v>160000</v>
      </c>
      <c r="D10" s="171">
        <v>29050899.739999998</v>
      </c>
      <c r="E10" s="173">
        <v>25428757.440000001</v>
      </c>
      <c r="F10" s="173">
        <v>24871751.66</v>
      </c>
      <c r="G10" s="171">
        <v>3622142.299999997</v>
      </c>
    </row>
    <row r="11" spans="1:7" ht="15.75" customHeight="1" x14ac:dyDescent="0.25">
      <c r="A11" s="59" t="s">
        <v>442</v>
      </c>
      <c r="B11" s="171">
        <v>0</v>
      </c>
      <c r="C11" s="171">
        <v>0</v>
      </c>
      <c r="D11" s="171">
        <v>0</v>
      </c>
      <c r="E11" s="171">
        <v>0</v>
      </c>
      <c r="F11" s="171">
        <v>0</v>
      </c>
      <c r="G11" s="171">
        <v>0</v>
      </c>
    </row>
    <row r="12" spans="1:7" x14ac:dyDescent="0.25">
      <c r="A12" s="59" t="s">
        <v>443</v>
      </c>
      <c r="B12" s="171">
        <v>0</v>
      </c>
      <c r="C12" s="171">
        <v>0</v>
      </c>
      <c r="D12" s="171">
        <v>0</v>
      </c>
      <c r="E12" s="171">
        <v>0</v>
      </c>
      <c r="F12" s="171">
        <v>0</v>
      </c>
      <c r="G12" s="171">
        <v>0</v>
      </c>
    </row>
    <row r="13" spans="1:7" x14ac:dyDescent="0.25">
      <c r="A13" s="76" t="s">
        <v>444</v>
      </c>
      <c r="B13" s="171">
        <v>0</v>
      </c>
      <c r="C13" s="171">
        <v>0</v>
      </c>
      <c r="D13" s="171">
        <v>0</v>
      </c>
      <c r="E13" s="171">
        <v>0</v>
      </c>
      <c r="F13" s="171">
        <v>0</v>
      </c>
      <c r="G13" s="171">
        <v>0</v>
      </c>
    </row>
    <row r="14" spans="1:7" x14ac:dyDescent="0.25">
      <c r="A14" s="76" t="s">
        <v>445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  <c r="G14" s="171">
        <v>0</v>
      </c>
    </row>
    <row r="15" spans="1:7" x14ac:dyDescent="0.25">
      <c r="A15" s="59" t="s">
        <v>446</v>
      </c>
      <c r="B15" s="171">
        <v>0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</row>
    <row r="16" spans="1:7" ht="30" x14ac:dyDescent="0.25">
      <c r="A16" s="60" t="s">
        <v>447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</row>
    <row r="17" spans="1:7" x14ac:dyDescent="0.25">
      <c r="A17" s="76" t="s">
        <v>448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</row>
    <row r="18" spans="1:7" x14ac:dyDescent="0.25">
      <c r="A18" s="76" t="s">
        <v>449</v>
      </c>
      <c r="B18" s="171">
        <v>0</v>
      </c>
      <c r="C18" s="171">
        <v>0</v>
      </c>
      <c r="D18" s="171">
        <v>0</v>
      </c>
      <c r="E18" s="171">
        <v>0</v>
      </c>
      <c r="F18" s="171">
        <v>0</v>
      </c>
      <c r="G18" s="171">
        <v>0</v>
      </c>
    </row>
    <row r="19" spans="1:7" x14ac:dyDescent="0.25">
      <c r="A19" s="59" t="s">
        <v>450</v>
      </c>
      <c r="B19" s="171">
        <v>0</v>
      </c>
      <c r="C19" s="171">
        <v>0</v>
      </c>
      <c r="D19" s="171">
        <v>0</v>
      </c>
      <c r="E19" s="171">
        <v>0</v>
      </c>
      <c r="F19" s="171">
        <v>0</v>
      </c>
      <c r="G19" s="171">
        <v>0</v>
      </c>
    </row>
    <row r="20" spans="1:7" x14ac:dyDescent="0.25">
      <c r="A20" s="46"/>
      <c r="B20" s="172"/>
      <c r="C20" s="172"/>
      <c r="D20" s="172"/>
      <c r="E20" s="172"/>
      <c r="F20" s="172"/>
      <c r="G20" s="172"/>
    </row>
    <row r="21" spans="1:7" x14ac:dyDescent="0.25">
      <c r="A21" s="34" t="s">
        <v>451</v>
      </c>
      <c r="B21" s="170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</row>
    <row r="22" spans="1:7" x14ac:dyDescent="0.25">
      <c r="A22" s="59" t="s">
        <v>441</v>
      </c>
      <c r="B22" s="173">
        <v>0</v>
      </c>
      <c r="C22" s="173">
        <v>0</v>
      </c>
      <c r="D22" s="171">
        <v>0</v>
      </c>
      <c r="E22" s="173">
        <v>0</v>
      </c>
      <c r="F22" s="173">
        <v>0</v>
      </c>
      <c r="G22" s="171">
        <v>0</v>
      </c>
    </row>
    <row r="23" spans="1:7" x14ac:dyDescent="0.25">
      <c r="A23" s="59" t="s">
        <v>442</v>
      </c>
      <c r="B23" s="171">
        <v>0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</row>
    <row r="24" spans="1:7" x14ac:dyDescent="0.25">
      <c r="A24" s="59" t="s">
        <v>443</v>
      </c>
      <c r="B24" s="171">
        <v>0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</row>
    <row r="25" spans="1:7" x14ac:dyDescent="0.25">
      <c r="A25" s="76" t="s">
        <v>444</v>
      </c>
      <c r="B25" s="171">
        <v>0</v>
      </c>
      <c r="C25" s="171">
        <v>0</v>
      </c>
      <c r="D25" s="171">
        <v>0</v>
      </c>
      <c r="E25" s="171">
        <v>0</v>
      </c>
      <c r="F25" s="171">
        <v>0</v>
      </c>
      <c r="G25" s="171">
        <v>0</v>
      </c>
    </row>
    <row r="26" spans="1:7" x14ac:dyDescent="0.25">
      <c r="A26" s="76" t="s">
        <v>445</v>
      </c>
      <c r="B26" s="171">
        <v>0</v>
      </c>
      <c r="C26" s="171">
        <v>0</v>
      </c>
      <c r="D26" s="171">
        <v>0</v>
      </c>
      <c r="E26" s="171">
        <v>0</v>
      </c>
      <c r="F26" s="171">
        <v>0</v>
      </c>
      <c r="G26" s="171">
        <v>0</v>
      </c>
    </row>
    <row r="27" spans="1:7" x14ac:dyDescent="0.25">
      <c r="A27" s="59" t="s">
        <v>446</v>
      </c>
      <c r="B27" s="171">
        <v>0</v>
      </c>
      <c r="C27" s="171">
        <v>0</v>
      </c>
      <c r="D27" s="171">
        <v>0</v>
      </c>
      <c r="E27" s="171">
        <v>0</v>
      </c>
      <c r="F27" s="171">
        <v>0</v>
      </c>
      <c r="G27" s="171">
        <v>0</v>
      </c>
    </row>
    <row r="28" spans="1:7" ht="30" x14ac:dyDescent="0.25">
      <c r="A28" s="60" t="s">
        <v>447</v>
      </c>
      <c r="B28" s="171">
        <v>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</row>
    <row r="29" spans="1:7" x14ac:dyDescent="0.25">
      <c r="A29" s="76" t="s">
        <v>448</v>
      </c>
      <c r="B29" s="171">
        <v>0</v>
      </c>
      <c r="C29" s="171">
        <v>0</v>
      </c>
      <c r="D29" s="171">
        <v>0</v>
      </c>
      <c r="E29" s="171">
        <v>0</v>
      </c>
      <c r="F29" s="171">
        <v>0</v>
      </c>
      <c r="G29" s="171">
        <v>0</v>
      </c>
    </row>
    <row r="30" spans="1:7" x14ac:dyDescent="0.25">
      <c r="A30" s="76" t="s">
        <v>449</v>
      </c>
      <c r="B30" s="171">
        <v>0</v>
      </c>
      <c r="C30" s="171">
        <v>0</v>
      </c>
      <c r="D30" s="171">
        <v>0</v>
      </c>
      <c r="E30" s="171">
        <v>0</v>
      </c>
      <c r="F30" s="171">
        <v>0</v>
      </c>
      <c r="G30" s="171">
        <v>0</v>
      </c>
    </row>
    <row r="31" spans="1:7" x14ac:dyDescent="0.25">
      <c r="A31" s="59" t="s">
        <v>450</v>
      </c>
      <c r="B31" s="171">
        <v>0</v>
      </c>
      <c r="C31" s="171">
        <v>0</v>
      </c>
      <c r="D31" s="171">
        <v>0</v>
      </c>
      <c r="E31" s="171">
        <v>0</v>
      </c>
      <c r="F31" s="171">
        <v>0</v>
      </c>
      <c r="G31" s="171">
        <v>0</v>
      </c>
    </row>
    <row r="32" spans="1:7" x14ac:dyDescent="0.25">
      <c r="A32" s="46"/>
      <c r="B32" s="172"/>
      <c r="C32" s="172"/>
      <c r="D32" s="172"/>
      <c r="E32" s="172"/>
      <c r="F32" s="172"/>
      <c r="G32" s="172"/>
    </row>
    <row r="33" spans="1:7" ht="14.45" customHeight="1" x14ac:dyDescent="0.25">
      <c r="A33" s="3" t="s">
        <v>452</v>
      </c>
      <c r="B33" s="36">
        <f>B21+B9</f>
        <v>28890899.739999998</v>
      </c>
      <c r="C33" s="36">
        <f t="shared" ref="C33:G33" si="0">C21+C9</f>
        <v>160000</v>
      </c>
      <c r="D33" s="36">
        <f t="shared" si="0"/>
        <v>29050899.739999998</v>
      </c>
      <c r="E33" s="36">
        <f t="shared" si="0"/>
        <v>25428757.440000001</v>
      </c>
      <c r="F33" s="36">
        <f t="shared" si="0"/>
        <v>24871751.66</v>
      </c>
      <c r="G33" s="36">
        <f t="shared" si="0"/>
        <v>3622142.299999997</v>
      </c>
    </row>
    <row r="34" spans="1:7" ht="14.45" customHeight="1" x14ac:dyDescent="0.25">
      <c r="A34" s="56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 B33:F33" unlockedFormula="1"/>
    <ignoredError sqref="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201" t="s">
        <v>453</v>
      </c>
      <c r="B1" s="201"/>
      <c r="C1" s="201"/>
      <c r="D1" s="201"/>
      <c r="E1" s="201"/>
      <c r="F1" s="201"/>
      <c r="G1" s="201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26" t="s">
        <v>454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455</v>
      </c>
      <c r="B5" s="127"/>
      <c r="C5" s="127"/>
      <c r="D5" s="127"/>
      <c r="E5" s="127"/>
      <c r="F5" s="127"/>
      <c r="G5" s="128"/>
    </row>
    <row r="6" spans="1:7" x14ac:dyDescent="0.25">
      <c r="A6" s="199" t="s">
        <v>456</v>
      </c>
      <c r="B6" s="37">
        <v>2022</v>
      </c>
      <c r="C6" s="199">
        <f>+B6+1</f>
        <v>2023</v>
      </c>
      <c r="D6" s="199">
        <f>+C6+1</f>
        <v>2024</v>
      </c>
      <c r="E6" s="199">
        <f>+D6+1</f>
        <v>2025</v>
      </c>
      <c r="F6" s="199">
        <f>+E6+1</f>
        <v>2026</v>
      </c>
      <c r="G6" s="199">
        <f>+F6+1</f>
        <v>2027</v>
      </c>
    </row>
    <row r="7" spans="1:7" ht="83.25" customHeight="1" x14ac:dyDescent="0.25">
      <c r="A7" s="200"/>
      <c r="B7" s="71" t="s">
        <v>457</v>
      </c>
      <c r="C7" s="200"/>
      <c r="D7" s="200"/>
      <c r="E7" s="200"/>
      <c r="F7" s="200"/>
      <c r="G7" s="200"/>
    </row>
    <row r="8" spans="1:7" ht="30" x14ac:dyDescent="0.25">
      <c r="A8" s="72" t="s">
        <v>458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460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463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465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466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467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470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2" t="s">
        <v>472</v>
      </c>
      <c r="B1" s="202"/>
      <c r="C1" s="202"/>
      <c r="D1" s="202"/>
      <c r="E1" s="202"/>
      <c r="F1" s="202"/>
      <c r="G1" s="202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473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203" t="s">
        <v>474</v>
      </c>
      <c r="B6" s="37">
        <v>2022</v>
      </c>
      <c r="C6" s="199">
        <f>+B6+1</f>
        <v>2023</v>
      </c>
      <c r="D6" s="199">
        <f>+C6+1</f>
        <v>2024</v>
      </c>
      <c r="E6" s="199">
        <f>+D6+1</f>
        <v>2025</v>
      </c>
      <c r="F6" s="199">
        <f>+E6+1</f>
        <v>2026</v>
      </c>
      <c r="G6" s="199">
        <f>+F6+1</f>
        <v>2027</v>
      </c>
    </row>
    <row r="7" spans="1:7" ht="57.75" customHeight="1" x14ac:dyDescent="0.25">
      <c r="A7" s="204"/>
      <c r="B7" s="38" t="s">
        <v>457</v>
      </c>
      <c r="C7" s="200"/>
      <c r="D7" s="200"/>
      <c r="E7" s="200"/>
      <c r="F7" s="200"/>
      <c r="G7" s="200"/>
    </row>
    <row r="8" spans="1:7" x14ac:dyDescent="0.25">
      <c r="A8" s="27" t="s">
        <v>475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476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477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478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480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481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482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484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476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477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478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479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480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481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482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484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487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2" t="s">
        <v>488</v>
      </c>
      <c r="B1" s="202"/>
      <c r="C1" s="202"/>
      <c r="D1" s="202"/>
      <c r="E1" s="202"/>
      <c r="F1" s="202"/>
      <c r="G1" s="202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489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6" t="s">
        <v>456</v>
      </c>
      <c r="B5" s="207">
        <v>2017</v>
      </c>
      <c r="C5" s="207">
        <f>+B5+1</f>
        <v>2018</v>
      </c>
      <c r="D5" s="207">
        <f>+C5+1</f>
        <v>2019</v>
      </c>
      <c r="E5" s="207">
        <f>+D5+1</f>
        <v>2020</v>
      </c>
      <c r="F5" s="207">
        <f>+E5+1</f>
        <v>2021</v>
      </c>
      <c r="G5" s="37">
        <f>+F5+1</f>
        <v>2022</v>
      </c>
    </row>
    <row r="6" spans="1:7" ht="32.25" x14ac:dyDescent="0.25">
      <c r="A6" s="189"/>
      <c r="B6" s="208"/>
      <c r="C6" s="208"/>
      <c r="D6" s="208"/>
      <c r="E6" s="208"/>
      <c r="F6" s="208"/>
      <c r="G6" s="38" t="s">
        <v>490</v>
      </c>
    </row>
    <row r="7" spans="1:7" x14ac:dyDescent="0.25">
      <c r="A7" s="63" t="s">
        <v>458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491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492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493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494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495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496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497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498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499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500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501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502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503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504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505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506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507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508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470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509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205" t="s">
        <v>511</v>
      </c>
      <c r="B39" s="205"/>
      <c r="C39" s="205"/>
      <c r="D39" s="205"/>
      <c r="E39" s="205"/>
      <c r="F39" s="205"/>
      <c r="G39" s="205"/>
    </row>
    <row r="40" spans="1:7" x14ac:dyDescent="0.25">
      <c r="A40" s="205" t="s">
        <v>512</v>
      </c>
      <c r="B40" s="205"/>
      <c r="C40" s="205"/>
      <c r="D40" s="205"/>
      <c r="E40" s="205"/>
      <c r="F40" s="205"/>
      <c r="G40" s="2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2" t="s">
        <v>513</v>
      </c>
      <c r="B1" s="202"/>
      <c r="C1" s="202"/>
      <c r="D1" s="202"/>
      <c r="E1" s="202"/>
      <c r="F1" s="202"/>
      <c r="G1" s="202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514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9" t="s">
        <v>474</v>
      </c>
      <c r="B5" s="207">
        <v>2017</v>
      </c>
      <c r="C5" s="207">
        <f>+B5+1</f>
        <v>2018</v>
      </c>
      <c r="D5" s="207">
        <f>+C5+1</f>
        <v>2019</v>
      </c>
      <c r="E5" s="207">
        <f>+D5+1</f>
        <v>2020</v>
      </c>
      <c r="F5" s="207">
        <f>+E5+1</f>
        <v>2021</v>
      </c>
      <c r="G5" s="37">
        <v>2022</v>
      </c>
    </row>
    <row r="6" spans="1:7" ht="48.75" customHeight="1" x14ac:dyDescent="0.25">
      <c r="A6" s="210"/>
      <c r="B6" s="208"/>
      <c r="C6" s="208"/>
      <c r="D6" s="208"/>
      <c r="E6" s="208"/>
      <c r="F6" s="208"/>
      <c r="G6" s="38" t="s">
        <v>515</v>
      </c>
    </row>
    <row r="7" spans="1:7" x14ac:dyDescent="0.25">
      <c r="A7" s="27" t="s">
        <v>475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476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477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479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480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481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482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483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484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476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477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478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480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481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482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486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484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516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205" t="s">
        <v>511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512</v>
      </c>
      <c r="B33" s="205"/>
      <c r="C33" s="205"/>
      <c r="D33" s="205"/>
      <c r="E33" s="205"/>
      <c r="F33" s="205"/>
      <c r="G33" s="2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211" t="s">
        <v>517</v>
      </c>
      <c r="B1" s="211"/>
      <c r="C1" s="211"/>
      <c r="D1" s="211"/>
      <c r="E1" s="211"/>
      <c r="F1" s="211"/>
    </row>
    <row r="2" spans="1:6" ht="20.100000000000001" customHeight="1" x14ac:dyDescent="0.25">
      <c r="A2" s="106" t="str">
        <f>'Formato 1'!A2</f>
        <v>Sistema de Agua Potable y Alcantarillado Municipal de Valle de Santiago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518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519</v>
      </c>
      <c r="C4" s="116" t="s">
        <v>520</v>
      </c>
      <c r="D4" s="116" t="s">
        <v>521</v>
      </c>
      <c r="E4" s="116" t="s">
        <v>522</v>
      </c>
      <c r="F4" s="116" t="s">
        <v>523</v>
      </c>
    </row>
    <row r="5" spans="1:6" ht="12.75" customHeight="1" x14ac:dyDescent="0.25">
      <c r="A5" s="19" t="s">
        <v>524</v>
      </c>
      <c r="B5" s="54"/>
      <c r="C5" s="54"/>
      <c r="D5" s="54"/>
      <c r="E5" s="54"/>
      <c r="F5" s="54"/>
    </row>
    <row r="6" spans="1:6" ht="30" x14ac:dyDescent="0.25">
      <c r="A6" s="60" t="s">
        <v>525</v>
      </c>
      <c r="B6" s="61"/>
      <c r="C6" s="61"/>
      <c r="D6" s="61"/>
      <c r="E6" s="61"/>
      <c r="F6" s="61"/>
    </row>
    <row r="7" spans="1:6" ht="15" x14ac:dyDescent="0.25">
      <c r="A7" s="60" t="s">
        <v>526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527</v>
      </c>
      <c r="B9" s="46"/>
      <c r="C9" s="46"/>
      <c r="D9" s="46"/>
      <c r="E9" s="46"/>
      <c r="F9" s="46"/>
    </row>
    <row r="10" spans="1:6" ht="15" x14ac:dyDescent="0.25">
      <c r="A10" s="60" t="s">
        <v>528</v>
      </c>
      <c r="B10" s="61"/>
      <c r="C10" s="61"/>
      <c r="D10" s="61"/>
      <c r="E10" s="61"/>
      <c r="F10" s="61"/>
    </row>
    <row r="11" spans="1:6" ht="15" x14ac:dyDescent="0.25">
      <c r="A11" s="78" t="s">
        <v>529</v>
      </c>
      <c r="B11" s="61"/>
      <c r="C11" s="61"/>
      <c r="D11" s="61"/>
      <c r="E11" s="61"/>
      <c r="F11" s="61"/>
    </row>
    <row r="12" spans="1:6" ht="15" x14ac:dyDescent="0.25">
      <c r="A12" s="78" t="s">
        <v>530</v>
      </c>
      <c r="B12" s="61"/>
      <c r="C12" s="61"/>
      <c r="D12" s="61"/>
      <c r="E12" s="61"/>
      <c r="F12" s="61"/>
    </row>
    <row r="13" spans="1:6" ht="15" x14ac:dyDescent="0.25">
      <c r="A13" s="78" t="s">
        <v>531</v>
      </c>
      <c r="B13" s="61"/>
      <c r="C13" s="61"/>
      <c r="D13" s="61"/>
      <c r="E13" s="61"/>
      <c r="F13" s="61"/>
    </row>
    <row r="14" spans="1:6" ht="15" x14ac:dyDescent="0.25">
      <c r="A14" s="60" t="s">
        <v>532</v>
      </c>
      <c r="B14" s="61"/>
      <c r="C14" s="61"/>
      <c r="D14" s="61"/>
      <c r="E14" s="61"/>
      <c r="F14" s="61"/>
    </row>
    <row r="15" spans="1:6" ht="15" x14ac:dyDescent="0.25">
      <c r="A15" s="78" t="s">
        <v>529</v>
      </c>
      <c r="B15" s="61"/>
      <c r="C15" s="61"/>
      <c r="D15" s="61"/>
      <c r="E15" s="61"/>
      <c r="F15" s="61"/>
    </row>
    <row r="16" spans="1:6" ht="15" x14ac:dyDescent="0.25">
      <c r="A16" s="78" t="s">
        <v>530</v>
      </c>
      <c r="B16" s="61"/>
      <c r="C16" s="61"/>
      <c r="D16" s="61"/>
      <c r="E16" s="61"/>
      <c r="F16" s="61"/>
    </row>
    <row r="17" spans="1:6" ht="15" x14ac:dyDescent="0.25">
      <c r="A17" s="78" t="s">
        <v>531</v>
      </c>
      <c r="B17" s="61"/>
      <c r="C17" s="61"/>
      <c r="D17" s="61"/>
      <c r="E17" s="61"/>
      <c r="F17" s="61"/>
    </row>
    <row r="18" spans="1:6" ht="15" x14ac:dyDescent="0.25">
      <c r="A18" s="60" t="s">
        <v>533</v>
      </c>
      <c r="B18" s="117"/>
      <c r="C18" s="61"/>
      <c r="D18" s="61"/>
      <c r="E18" s="61"/>
      <c r="F18" s="61"/>
    </row>
    <row r="19" spans="1:6" ht="15" x14ac:dyDescent="0.25">
      <c r="A19" s="60" t="s">
        <v>534</v>
      </c>
      <c r="B19" s="61"/>
      <c r="C19" s="61"/>
      <c r="D19" s="61"/>
      <c r="E19" s="61"/>
      <c r="F19" s="61"/>
    </row>
    <row r="20" spans="1:6" ht="30" x14ac:dyDescent="0.25">
      <c r="A20" s="60" t="s">
        <v>535</v>
      </c>
      <c r="B20" s="118"/>
      <c r="C20" s="118"/>
      <c r="D20" s="118"/>
      <c r="E20" s="118"/>
      <c r="F20" s="118"/>
    </row>
    <row r="21" spans="1:6" ht="30" x14ac:dyDescent="0.25">
      <c r="A21" s="60" t="s">
        <v>536</v>
      </c>
      <c r="B21" s="118"/>
      <c r="C21" s="118"/>
      <c r="D21" s="118"/>
      <c r="E21" s="118"/>
      <c r="F21" s="118"/>
    </row>
    <row r="22" spans="1:6" ht="30" x14ac:dyDescent="0.25">
      <c r="A22" s="60" t="s">
        <v>537</v>
      </c>
      <c r="B22" s="118"/>
      <c r="C22" s="118"/>
      <c r="D22" s="118"/>
      <c r="E22" s="118"/>
      <c r="F22" s="118"/>
    </row>
    <row r="23" spans="1:6" ht="15" x14ac:dyDescent="0.25">
      <c r="A23" s="60" t="s">
        <v>538</v>
      </c>
      <c r="B23" s="118"/>
      <c r="C23" s="118"/>
      <c r="D23" s="118"/>
      <c r="E23" s="118"/>
      <c r="F23" s="118"/>
    </row>
    <row r="24" spans="1:6" ht="15" x14ac:dyDescent="0.25">
      <c r="A24" s="60" t="s">
        <v>539</v>
      </c>
      <c r="B24" s="119"/>
      <c r="C24" s="61"/>
      <c r="D24" s="61"/>
      <c r="E24" s="61"/>
      <c r="F24" s="61"/>
    </row>
    <row r="25" spans="1:6" ht="15" x14ac:dyDescent="0.25">
      <c r="A25" s="60" t="s">
        <v>540</v>
      </c>
      <c r="B25" s="119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541</v>
      </c>
      <c r="B27" s="46"/>
      <c r="C27" s="46"/>
      <c r="D27" s="46"/>
      <c r="E27" s="46"/>
      <c r="F27" s="46"/>
    </row>
    <row r="28" spans="1:6" ht="15" x14ac:dyDescent="0.25">
      <c r="A28" s="60" t="s">
        <v>542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543</v>
      </c>
      <c r="B30" s="46"/>
      <c r="C30" s="46"/>
      <c r="D30" s="46"/>
      <c r="E30" s="46"/>
      <c r="F30" s="46"/>
    </row>
    <row r="31" spans="1:6" ht="15" x14ac:dyDescent="0.25">
      <c r="A31" s="60" t="s">
        <v>528</v>
      </c>
      <c r="B31" s="61"/>
      <c r="C31" s="61"/>
      <c r="D31" s="61"/>
      <c r="E31" s="61"/>
      <c r="F31" s="61"/>
    </row>
    <row r="32" spans="1:6" ht="15" x14ac:dyDescent="0.25">
      <c r="A32" s="60" t="s">
        <v>532</v>
      </c>
      <c r="B32" s="61"/>
      <c r="C32" s="61"/>
      <c r="D32" s="61"/>
      <c r="E32" s="61"/>
      <c r="F32" s="61"/>
    </row>
    <row r="33" spans="1:6" ht="15" x14ac:dyDescent="0.25">
      <c r="A33" s="60" t="s">
        <v>544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545</v>
      </c>
      <c r="B35" s="46"/>
      <c r="C35" s="46"/>
      <c r="D35" s="46"/>
      <c r="E35" s="46"/>
      <c r="F35" s="46"/>
    </row>
    <row r="36" spans="1:6" ht="15" x14ac:dyDescent="0.25">
      <c r="A36" s="60" t="s">
        <v>546</v>
      </c>
      <c r="B36" s="61"/>
      <c r="C36" s="61"/>
      <c r="D36" s="61"/>
      <c r="E36" s="61"/>
      <c r="F36" s="61"/>
    </row>
    <row r="37" spans="1:6" ht="15" x14ac:dyDescent="0.25">
      <c r="A37" s="60" t="s">
        <v>547</v>
      </c>
      <c r="B37" s="61"/>
      <c r="C37" s="61"/>
      <c r="D37" s="61"/>
      <c r="E37" s="61"/>
      <c r="F37" s="61"/>
    </row>
    <row r="38" spans="1:6" ht="15" x14ac:dyDescent="0.25">
      <c r="A38" s="60" t="s">
        <v>548</v>
      </c>
      <c r="B38" s="119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549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550</v>
      </c>
      <c r="B42" s="46"/>
      <c r="C42" s="46"/>
      <c r="D42" s="46"/>
      <c r="E42" s="46"/>
      <c r="F42" s="46"/>
    </row>
    <row r="43" spans="1:6" ht="15" x14ac:dyDescent="0.25">
      <c r="A43" s="60" t="s">
        <v>551</v>
      </c>
      <c r="B43" s="61"/>
      <c r="C43" s="61"/>
      <c r="D43" s="61"/>
      <c r="E43" s="61"/>
      <c r="F43" s="61"/>
    </row>
    <row r="44" spans="1:6" ht="15" x14ac:dyDescent="0.25">
      <c r="A44" s="60" t="s">
        <v>552</v>
      </c>
      <c r="B44" s="61"/>
      <c r="C44" s="61"/>
      <c r="D44" s="61"/>
      <c r="E44" s="61"/>
      <c r="F44" s="61"/>
    </row>
    <row r="45" spans="1:6" ht="15" x14ac:dyDescent="0.25">
      <c r="A45" s="60" t="s">
        <v>553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554</v>
      </c>
      <c r="B47" s="46"/>
      <c r="C47" s="46"/>
      <c r="D47" s="46"/>
      <c r="E47" s="46"/>
      <c r="F47" s="46"/>
    </row>
    <row r="48" spans="1:6" ht="15" x14ac:dyDescent="0.25">
      <c r="A48" s="60" t="s">
        <v>552</v>
      </c>
      <c r="B48" s="118"/>
      <c r="C48" s="118"/>
      <c r="D48" s="118"/>
      <c r="E48" s="118"/>
      <c r="F48" s="118"/>
    </row>
    <row r="49" spans="1:6" ht="15" x14ac:dyDescent="0.25">
      <c r="A49" s="60" t="s">
        <v>553</v>
      </c>
      <c r="B49" s="118"/>
      <c r="C49" s="118"/>
      <c r="D49" s="118"/>
      <c r="E49" s="118"/>
      <c r="F49" s="118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555</v>
      </c>
      <c r="B51" s="46"/>
      <c r="C51" s="46"/>
      <c r="D51" s="46"/>
      <c r="E51" s="46"/>
      <c r="F51" s="46"/>
    </row>
    <row r="52" spans="1:6" ht="15" x14ac:dyDescent="0.25">
      <c r="A52" s="60" t="s">
        <v>552</v>
      </c>
      <c r="B52" s="61"/>
      <c r="C52" s="61"/>
      <c r="D52" s="61"/>
      <c r="E52" s="61"/>
      <c r="F52" s="61"/>
    </row>
    <row r="53" spans="1:6" ht="15" x14ac:dyDescent="0.25">
      <c r="A53" s="60" t="s">
        <v>553</v>
      </c>
      <c r="B53" s="61"/>
      <c r="C53" s="61"/>
      <c r="D53" s="61"/>
      <c r="E53" s="61"/>
      <c r="F53" s="61"/>
    </row>
    <row r="54" spans="1:6" ht="15" x14ac:dyDescent="0.25">
      <c r="A54" s="60" t="s">
        <v>556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557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552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553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558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559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560</v>
      </c>
      <c r="B62" s="119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561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562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563</v>
      </c>
      <c r="B66" s="61"/>
      <c r="C66" s="61"/>
      <c r="D66" s="61"/>
      <c r="E66" s="61"/>
      <c r="F66" s="61"/>
    </row>
    <row r="67" spans="1:6" ht="20.100000000000001" customHeight="1" x14ac:dyDescent="0.25">
      <c r="A67" s="115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2024-02-12T17:46:48Z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