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D38A3BBE-BC94-45B7-9EBC-218E82692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46" i="4"/>
  <c r="G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<sst xmlns="http://schemas.openxmlformats.org/spreadsheetml/2006/main" count="60" uniqueCount="60">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</sst>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0" fontId="2" fillId="0" borderId="1" xfId="8" applyFont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0" fontId="2" fillId="0" borderId="6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1" xfId="8" applyFont="1" applyBorder="1" applyAlignment="1" applyProtection="1">
      <alignment horizontal="center" vertical="center" wrapText="1"/>
      <protection locked="0"/>
    </xf>
    <xf numFmtId="0" fontId="9" fillId="0" borderId="2" xfId="8" applyFont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BC61A7-7365-4AC7-A960-F6CBD6D8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0700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39" t="s">
        <v>58</v>
      </c>
      <c r="B1" s="40"/>
      <c r="C1" s="40"/>
      <c r="D1" s="40"/>
      <c r="E1" s="40"/>
      <c r="F1" s="40"/>
      <c r="G1" s="41"/>
    </row>
    <row r="2" spans="1:7" s="3" customFormat="1" x14ac:dyDescent="0.2">
      <c r="A2" s="21" t="s">
        <v>0</v>
      </c>
      <c r="B2" s="35">
        <v>2021</v>
      </c>
      <c r="C2" s="35">
        <v>2020</v>
      </c>
      <c r="D2" s="18"/>
      <c r="E2" s="17" t="s">
        <v>1</v>
      </c>
      <c r="F2" s="35">
        <v>2021</v>
      </c>
      <c r="G2" s="36">
        <v>2020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8570732.8200000003</v>
      </c>
      <c r="C5" s="12">
        <v>7601572.0099999998</v>
      </c>
      <c r="D5" s="16"/>
      <c r="E5" s="11" t="s">
        <v>41</v>
      </c>
      <c r="F5" s="12">
        <v>24094383.579999998</v>
      </c>
      <c r="G5" s="5">
        <v>19548536.699999999</v>
      </c>
    </row>
    <row r="6" spans="1:7" x14ac:dyDescent="0.2">
      <c r="A6" s="25" t="s">
        <v>28</v>
      </c>
      <c r="B6" s="12">
        <v>38224436.57</v>
      </c>
      <c r="C6" s="12">
        <v>33902393.640000001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1521589.25</v>
      </c>
      <c r="C7" s="12">
        <v>1582073.71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0</v>
      </c>
      <c r="C8" s="12">
        <v>0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275407.78000000003</v>
      </c>
      <c r="C9" s="12">
        <v>275407.78000000003</v>
      </c>
      <c r="D9" s="16"/>
      <c r="E9" s="11" t="s">
        <v>43</v>
      </c>
      <c r="F9" s="12">
        <v>0</v>
      </c>
      <c r="G9" s="37">
        <v>0</v>
      </c>
    </row>
    <row r="10" spans="1:7" ht="13.5" customHeight="1" x14ac:dyDescent="0.2">
      <c r="A10" s="25" t="s">
        <v>32</v>
      </c>
      <c r="B10" s="12">
        <v>0</v>
      </c>
      <c r="C10" s="12">
        <v>0</v>
      </c>
      <c r="D10" s="16"/>
      <c r="E10" s="11" t="s">
        <v>44</v>
      </c>
      <c r="F10" s="12">
        <v>0</v>
      </c>
      <c r="G10" s="5">
        <v>0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2">
        <v>42598.28</v>
      </c>
      <c r="G12" s="5">
        <v>42598.28</v>
      </c>
    </row>
    <row r="13" spans="1:7" x14ac:dyDescent="0.2">
      <c r="A13" s="32" t="s">
        <v>5</v>
      </c>
      <c r="B13" s="10">
        <f>SUM(B5:B11)</f>
        <v>48592166.420000002</v>
      </c>
      <c r="C13" s="10">
        <f>SUM(C5:C11)</f>
        <v>43361447.140000001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24136981.859999999</v>
      </c>
      <c r="G14" s="5">
        <f>SUM(G5:G12)</f>
        <v>19591134.98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0</v>
      </c>
      <c r="C17" s="12">
        <v>0</v>
      </c>
      <c r="D17" s="16"/>
      <c r="E17" s="11" t="s">
        <v>14</v>
      </c>
      <c r="F17" s="12">
        <v>0</v>
      </c>
      <c r="G17" s="5">
        <v>0</v>
      </c>
    </row>
    <row r="18" spans="1:7" x14ac:dyDescent="0.2">
      <c r="A18" s="25" t="s">
        <v>35</v>
      </c>
      <c r="B18" s="12">
        <v>33365992.440000001</v>
      </c>
      <c r="C18" s="12">
        <v>33365992.440000001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29052290.489999998</v>
      </c>
      <c r="C19" s="12">
        <v>25110731.039999999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1634149.58</v>
      </c>
      <c r="C20" s="12">
        <v>1134149.58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-9996384.2799999993</v>
      </c>
      <c r="C21" s="12">
        <v>-8358197.2400000002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1201990.03</v>
      </c>
      <c r="C22" s="12">
        <v>1201990.03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12">
        <v>0</v>
      </c>
      <c r="D24" s="16"/>
      <c r="E24" s="33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0">
        <f>SUM(B16:B24)</f>
        <v>55258038.259999998</v>
      </c>
      <c r="C26" s="10">
        <f>SUM(C16:C24)</f>
        <v>52454665.850000001</v>
      </c>
      <c r="D26" s="16"/>
      <c r="E26" s="34" t="s">
        <v>57</v>
      </c>
      <c r="F26" s="10">
        <f>SUM(F24+F14)</f>
        <v>24136981.859999999</v>
      </c>
      <c r="G26" s="6">
        <f>SUM(G14+G24)</f>
        <v>19591134.98</v>
      </c>
    </row>
    <row r="27" spans="1:7" x14ac:dyDescent="0.2">
      <c r="A27" s="22"/>
      <c r="D27" s="2"/>
      <c r="E27" s="9"/>
      <c r="F27" s="10"/>
      <c r="G27" s="6"/>
    </row>
    <row r="28" spans="1:7" x14ac:dyDescent="0.2">
      <c r="A28" s="22" t="s">
        <v>9</v>
      </c>
      <c r="B28" s="10">
        <f>B13+B26</f>
        <v>103850204.68000001</v>
      </c>
      <c r="C28" s="10">
        <f>C13+C26</f>
        <v>95816112.99000001</v>
      </c>
      <c r="D28" s="2"/>
      <c r="E28" s="9" t="s">
        <v>49</v>
      </c>
      <c r="F28" s="10"/>
      <c r="G28" s="19"/>
    </row>
    <row r="29" spans="1:7" x14ac:dyDescent="0.2">
      <c r="A29" s="27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26"/>
      <c r="B31" s="14"/>
      <c r="C31" s="14"/>
      <c r="D31" s="16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26"/>
      <c r="B32" s="14"/>
      <c r="C32" s="14"/>
      <c r="D32" s="16"/>
      <c r="E32" s="11" t="s">
        <v>18</v>
      </c>
      <c r="F32" s="12">
        <v>3953712.43</v>
      </c>
      <c r="G32" s="5">
        <v>3953712.43</v>
      </c>
    </row>
    <row r="33" spans="1:7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7" x14ac:dyDescent="0.2">
      <c r="A34" s="26"/>
      <c r="B34" s="14"/>
      <c r="C34" s="14"/>
      <c r="D34" s="8"/>
      <c r="E34" s="11"/>
      <c r="F34" s="12"/>
      <c r="G34" s="5"/>
    </row>
    <row r="35" spans="1:7" x14ac:dyDescent="0.2">
      <c r="A35" s="26"/>
      <c r="B35" s="14"/>
      <c r="C35" s="14"/>
      <c r="D35" s="16"/>
      <c r="E35" s="34" t="s">
        <v>50</v>
      </c>
      <c r="F35" s="10">
        <f>SUM(F36:F40)</f>
        <v>35563253.689999998</v>
      </c>
      <c r="G35" s="6">
        <f>SUM(G36:G40)</f>
        <v>32075008.879999999</v>
      </c>
    </row>
    <row r="36" spans="1:7" x14ac:dyDescent="0.2">
      <c r="A36" s="26"/>
      <c r="B36" s="14"/>
      <c r="C36" s="14"/>
      <c r="D36" s="16"/>
      <c r="E36" s="11" t="s">
        <v>52</v>
      </c>
      <c r="F36" s="12">
        <v>3629458.81</v>
      </c>
      <c r="G36" s="5">
        <v>4660850.2</v>
      </c>
    </row>
    <row r="37" spans="1:7" x14ac:dyDescent="0.2">
      <c r="A37" s="26"/>
      <c r="B37" s="14"/>
      <c r="C37" s="14"/>
      <c r="D37" s="16"/>
      <c r="E37" s="11" t="s">
        <v>19</v>
      </c>
      <c r="F37" s="12">
        <v>31933794.879999999</v>
      </c>
      <c r="G37" s="5">
        <v>27414158.68</v>
      </c>
    </row>
    <row r="38" spans="1:7" x14ac:dyDescent="0.2">
      <c r="A38" s="26"/>
      <c r="B38" s="15"/>
      <c r="C38" s="15"/>
      <c r="D38" s="16"/>
      <c r="E38" s="11" t="s">
        <v>3</v>
      </c>
      <c r="F38" s="12">
        <v>0</v>
      </c>
      <c r="G38" s="5">
        <v>0</v>
      </c>
    </row>
    <row r="39" spans="1:7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7" x14ac:dyDescent="0.2">
      <c r="A40" s="26"/>
      <c r="B40" s="14"/>
      <c r="C40" s="14"/>
      <c r="E40" s="11" t="s">
        <v>53</v>
      </c>
      <c r="F40" s="12">
        <v>0</v>
      </c>
      <c r="G40" s="5">
        <v>0</v>
      </c>
    </row>
    <row r="41" spans="1:7" x14ac:dyDescent="0.2">
      <c r="A41" s="26"/>
      <c r="B41" s="14"/>
      <c r="C41" s="14"/>
      <c r="E41" s="11"/>
      <c r="F41" s="12"/>
      <c r="G41" s="5"/>
    </row>
    <row r="42" spans="1:7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27"/>
      <c r="E43" s="11" t="s">
        <v>20</v>
      </c>
      <c r="F43" s="12">
        <v>0</v>
      </c>
      <c r="G43" s="5">
        <v>0</v>
      </c>
    </row>
    <row r="44" spans="1:7" x14ac:dyDescent="0.2">
      <c r="A44" s="27"/>
      <c r="E44" s="11" t="s">
        <v>21</v>
      </c>
      <c r="F44" s="12">
        <v>0</v>
      </c>
      <c r="G44" s="5">
        <v>0</v>
      </c>
    </row>
    <row r="45" spans="1:7" x14ac:dyDescent="0.2">
      <c r="A45" s="27"/>
      <c r="E45" s="11"/>
      <c r="F45" s="12"/>
      <c r="G45" s="5"/>
    </row>
    <row r="46" spans="1:7" x14ac:dyDescent="0.2">
      <c r="A46" s="27"/>
      <c r="E46" s="34" t="s">
        <v>55</v>
      </c>
      <c r="F46" s="12">
        <f>SUM(F42+F35+F30)</f>
        <v>79713222.819999993</v>
      </c>
      <c r="G46" s="5">
        <f>SUM(G42+G35+G30)</f>
        <v>76224978.010000005</v>
      </c>
    </row>
    <row r="47" spans="1:7" x14ac:dyDescent="0.2">
      <c r="A47" s="27"/>
      <c r="E47" s="9"/>
      <c r="F47" s="10"/>
      <c r="G47" s="6"/>
    </row>
    <row r="48" spans="1:7" x14ac:dyDescent="0.2">
      <c r="A48" s="27"/>
      <c r="E48" s="34" t="s">
        <v>56</v>
      </c>
      <c r="F48" s="10">
        <f>F46+F26</f>
        <v>103850204.67999999</v>
      </c>
      <c r="G48" s="19">
        <f>G46+G26</f>
        <v>95816112.99000001</v>
      </c>
    </row>
    <row r="49" spans="1:7" x14ac:dyDescent="0.2">
      <c r="A49" s="28"/>
      <c r="B49" s="29"/>
      <c r="C49" s="30"/>
      <c r="D49" s="30"/>
      <c r="E49" s="30"/>
      <c r="F49" s="30"/>
      <c r="G49" s="31"/>
    </row>
    <row r="50" spans="1:7" x14ac:dyDescent="0.2">
      <c r="A50" s="42"/>
      <c r="B50" s="42"/>
      <c r="C50" s="42"/>
      <c r="D50" s="42"/>
      <c r="E50" s="42"/>
      <c r="F50" s="42"/>
      <c r="G50" s="42"/>
    </row>
    <row r="51" spans="1:7" x14ac:dyDescent="0.2">
      <c r="A51" s="43" t="s">
        <v>59</v>
      </c>
      <c r="B51" s="43"/>
      <c r="C51" s="43"/>
      <c r="D51" s="43"/>
      <c r="E51" s="43"/>
      <c r="F51" s="43"/>
      <c r="G51" s="38"/>
    </row>
    <row r="52" spans="1:7" x14ac:dyDescent="0.2">
      <c r="A52" s="38"/>
      <c r="B52" s="38"/>
      <c r="C52" s="38"/>
      <c r="D52" s="38"/>
      <c r="E52" s="38"/>
      <c r="F52" s="38"/>
      <c r="G52" s="38"/>
    </row>
    <row r="53" spans="1:7" x14ac:dyDescent="0.2">
      <c r="A53" s="38"/>
      <c r="B53" s="38"/>
      <c r="C53" s="38"/>
      <c r="D53" s="38"/>
      <c r="E53" s="38"/>
      <c r="F53" s="38"/>
      <c r="G53" s="38"/>
    </row>
    <row r="54" spans="1:7" x14ac:dyDescent="0.2">
      <c r="A54" s="38"/>
      <c r="B54" s="38"/>
      <c r="C54" s="38"/>
      <c r="D54" s="38"/>
      <c r="E54" s="38"/>
      <c r="F54" s="38"/>
      <c r="G54" s="38"/>
    </row>
  </sheetData>
  <sheetProtection formatCells="0" formatColumns="0" formatRows="0" autoFilter="0"/>
  <mergeCells count="3">
    <mergeCell ref="A1:G1"/>
    <mergeCell ref="A50:G50"/>
    <mergeCell ref="A51:F5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2022-02-23T16:43:01Z</cp:lastPrinted>
  <dcterms:created xsi:type="dcterms:W3CDTF">2012-12-11T20:26:08Z</dcterms:created>
  <dcterms:modified xsi:type="dcterms:W3CDTF">2022-11-04T17:19:25Z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