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13_ncr:1_{1511171C-1A47-4F54-9AED-BB6947CE75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G37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6" i="1"/>
  <c r="G9" i="1"/>
  <c r="K40" i="1" l="1"/>
  <c r="J40" i="1"/>
  <c r="I40" i="1"/>
  <c r="H40" i="1"/>
  <c r="G40" i="1"/>
  <c r="K31" i="1"/>
  <c r="J31" i="1"/>
  <c r="I31" i="1"/>
  <c r="H31" i="1"/>
  <c r="G31" i="1"/>
  <c r="M40" i="1" l="1"/>
  <c r="M36" i="1"/>
  <c r="M31" i="1"/>
  <c r="M9" i="1"/>
  <c r="K42" i="1"/>
  <c r="I42" i="1"/>
  <c r="H42" i="1"/>
  <c r="J42" i="1"/>
  <c r="G42" i="1"/>
  <c r="L40" i="1"/>
  <c r="L36" i="1"/>
  <c r="L31" i="1"/>
  <c r="L9" i="1"/>
  <c r="L42" i="1" l="1"/>
  <c r="M42" i="1"/>
</calcChain>
</file>

<file path=xl/sharedStrings.xml><?xml version="1.0" encoding="utf-8"?>
<sst xmlns="http://schemas.openxmlformats.org/spreadsheetml/2006/main" count="63" uniqueCount="49">
  <si>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</si>
  <si>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</si>
  <si>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</si>
  <si>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</si>
  <si>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</si>
  <si>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</si>
  <si>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</si>
  <si>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</si>
  <si>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</si>
  <si>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</si>
  <si>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</si>
  <si>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</si>
  <si>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</si>
  <si>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</si>
  <si>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</si>
  <si>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</si>
  <si>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</si>
  <si>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</si>
  <si>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</si>
  <si>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</si>
  <si>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</si>
  <si>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</si>
  <si>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</si>
  <si>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</si>
  <si>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</si>
  <si>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</si>
  <si>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</si>
  <si>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</si>
  <si>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E0001</t>
  </si>
  <si>
    <t>DIRECCION GENERAL</t>
  </si>
  <si>
    <t>Computadoras y equipo periférico</t>
  </si>
  <si>
    <t>E0002</t>
  </si>
  <si>
    <t>ADMINISTRACION</t>
  </si>
  <si>
    <t>Equipo de defensa y de seguridad</t>
  </si>
  <si>
    <t>E0003</t>
  </si>
  <si>
    <t>COMERCIALIZACION</t>
  </si>
  <si>
    <t>Muebles de oficina y estantería</t>
  </si>
  <si>
    <t>Otro equipo de transporte</t>
  </si>
  <si>
    <t>Sistemas de aire acondicionado calefacción y refr</t>
  </si>
  <si>
    <t>Otros equipos</t>
  </si>
  <si>
    <t>Software</t>
  </si>
  <si>
    <t>F0001</t>
  </si>
  <si>
    <t>Otros mobiliarios y equipos de administración</t>
  </si>
  <si>
    <t>P0001</t>
  </si>
  <si>
    <t>OPERACIÓN Y MANTENIMIENTO</t>
  </si>
  <si>
    <t>P0003</t>
  </si>
  <si>
    <t>PLANTA TRATADORA DE AGUAS RECIDUALES</t>
  </si>
  <si>
    <t>Constr de obras p abastecde agua petróleo gas</t>
  </si>
  <si>
    <t>SISTEMA DE AGUA POTABLE Y ALCANTARILLADO MUNICIPAL DE VALLE DE SANTIAGO
PROGRAGAMAS Y PROYECTOS DE INVERSIÓN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</si>
</sst>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1476375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D5386CC-C377-428F-9112-45BC7BAD5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0"/>
          <a:ext cx="23812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4"/>
  <sheetViews>
    <sheetView tabSelected="1" workbookViewId="0">
      <selection activeCell="R19" sqref="R1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49" t="s">
        <v>48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2:13" ht="13.15" customHeight="1" x14ac:dyDescent="0.2">
      <c r="B2" s="52" t="s">
        <v>0</v>
      </c>
      <c r="C2" s="53"/>
      <c r="D2" s="58" t="s">
        <v>1</v>
      </c>
      <c r="E2" s="61" t="s">
        <v>2</v>
      </c>
      <c r="F2" s="58" t="s">
        <v>3</v>
      </c>
      <c r="G2" s="62" t="s">
        <v>4</v>
      </c>
      <c r="H2" s="62"/>
      <c r="I2" s="62"/>
      <c r="J2" s="62"/>
      <c r="K2" s="62"/>
      <c r="L2" s="62"/>
      <c r="M2" s="63"/>
    </row>
    <row r="3" spans="2:13" ht="13.15" customHeight="1" x14ac:dyDescent="0.2">
      <c r="B3" s="54"/>
      <c r="C3" s="55"/>
      <c r="D3" s="59"/>
      <c r="E3" s="61"/>
      <c r="F3" s="59"/>
      <c r="G3" s="64" t="s">
        <v>20</v>
      </c>
      <c r="H3" s="66" t="s">
        <v>5</v>
      </c>
      <c r="I3" s="69" t="s">
        <v>6</v>
      </c>
      <c r="J3" s="69" t="s">
        <v>7</v>
      </c>
      <c r="K3" s="69" t="s">
        <v>8</v>
      </c>
      <c r="L3" s="76" t="s">
        <v>9</v>
      </c>
      <c r="M3" s="77"/>
    </row>
    <row r="4" spans="2:13" ht="13.15" customHeight="1" x14ac:dyDescent="0.2">
      <c r="B4" s="54"/>
      <c r="C4" s="55"/>
      <c r="D4" s="59"/>
      <c r="E4" s="61"/>
      <c r="F4" s="59"/>
      <c r="G4" s="54"/>
      <c r="H4" s="67"/>
      <c r="I4" s="70"/>
      <c r="J4" s="70"/>
      <c r="K4" s="74"/>
      <c r="L4" s="68" t="s">
        <v>10</v>
      </c>
      <c r="M4" s="79" t="s">
        <v>11</v>
      </c>
    </row>
    <row r="5" spans="2:13" x14ac:dyDescent="0.2">
      <c r="B5" s="56"/>
      <c r="C5" s="57"/>
      <c r="D5" s="60"/>
      <c r="E5" s="61"/>
      <c r="F5" s="60"/>
      <c r="G5" s="65"/>
      <c r="H5" s="68"/>
      <c r="I5" s="71"/>
      <c r="J5" s="71"/>
      <c r="K5" s="75"/>
      <c r="L5" s="78"/>
      <c r="M5" s="80"/>
    </row>
    <row r="6" spans="2:13" ht="13.15" customHeight="1" x14ac:dyDescent="0.2">
      <c r="B6" s="81" t="s">
        <v>12</v>
      </c>
      <c r="C6" s="82"/>
      <c r="D6" s="82"/>
      <c r="E6" s="21"/>
      <c r="G6" s="22"/>
      <c r="H6" s="22"/>
      <c r="I6" s="22"/>
      <c r="J6" s="83"/>
      <c r="K6" s="83"/>
      <c r="L6" s="22"/>
      <c r="M6" s="23"/>
    </row>
    <row r="7" spans="2:13" ht="13.15" customHeight="1" x14ac:dyDescent="0.2">
      <c r="B7" s="24"/>
      <c r="C7" s="84" t="s">
        <v>13</v>
      </c>
      <c r="D7" s="84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5411</v>
      </c>
      <c r="F9" s="29" t="s">
        <v>23</v>
      </c>
      <c r="G9" s="32">
        <f t="shared" ref="G9:G28" si="0">+H9</f>
        <v>545298.59</v>
      </c>
      <c r="H9" s="33">
        <v>545298.59</v>
      </c>
      <c r="I9" s="33">
        <v>1100000</v>
      </c>
      <c r="J9" s="33">
        <v>989741.38</v>
      </c>
      <c r="K9" s="33">
        <v>989741.38</v>
      </c>
      <c r="L9" s="34">
        <f t="shared" ref="L9:L28" si="1">IFERROR(K9/H9,0)</f>
        <v>1.8150448179225991</v>
      </c>
      <c r="M9" s="35">
        <f t="shared" ref="M9:M28" si="2">IFERROR(K9/I9,0)</f>
        <v>0.89976489090909095</v>
      </c>
    </row>
    <row r="10" spans="2:13" x14ac:dyDescent="0.2">
      <c r="B10" s="4"/>
      <c r="C10" s="5"/>
      <c r="D10" s="31"/>
      <c r="E10" s="28">
        <v>5421</v>
      </c>
      <c r="F10" s="29" t="s">
        <v>24</v>
      </c>
      <c r="G10" s="32">
        <f t="shared" si="0"/>
        <v>0</v>
      </c>
      <c r="H10" s="33">
        <v>0</v>
      </c>
      <c r="I10" s="33">
        <v>250000</v>
      </c>
      <c r="J10" s="33">
        <v>250000</v>
      </c>
      <c r="K10" s="33">
        <v>0</v>
      </c>
      <c r="L10" s="34">
        <f t="shared" si="1"/>
        <v>0</v>
      </c>
      <c r="M10" s="35">
        <f t="shared" si="2"/>
        <v>0</v>
      </c>
    </row>
    <row r="11" spans="2:13" x14ac:dyDescent="0.2">
      <c r="B11" s="4"/>
      <c r="C11" s="5"/>
      <c r="D11" s="31"/>
      <c r="E11" s="28">
        <v>5621</v>
      </c>
      <c r="F11" s="29" t="s">
        <v>25</v>
      </c>
      <c r="G11" s="32">
        <f t="shared" si="0"/>
        <v>0</v>
      </c>
      <c r="H11" s="33">
        <v>0</v>
      </c>
      <c r="I11" s="33">
        <v>60000</v>
      </c>
      <c r="J11" s="33">
        <v>50603.45</v>
      </c>
      <c r="K11" s="33">
        <v>50603.45</v>
      </c>
      <c r="L11" s="34">
        <f t="shared" si="1"/>
        <v>0</v>
      </c>
      <c r="M11" s="35">
        <f t="shared" si="2"/>
        <v>0.84339083333333331</v>
      </c>
    </row>
    <row r="12" spans="2:13" x14ac:dyDescent="0.2">
      <c r="B12" s="4" t="s">
        <v>26</v>
      </c>
      <c r="C12" s="5"/>
      <c r="D12" s="31" t="s">
        <v>27</v>
      </c>
      <c r="E12" s="28">
        <v>5621</v>
      </c>
      <c r="F12" s="29" t="s">
        <v>25</v>
      </c>
      <c r="G12" s="32">
        <f t="shared" si="0"/>
        <v>50715</v>
      </c>
      <c r="H12" s="33">
        <v>50715</v>
      </c>
      <c r="I12" s="33">
        <v>50715</v>
      </c>
      <c r="J12" s="33">
        <v>30474.14</v>
      </c>
      <c r="K12" s="33">
        <v>30474.14</v>
      </c>
      <c r="L12" s="34">
        <f t="shared" si="1"/>
        <v>0.60089007197081734</v>
      </c>
      <c r="M12" s="35">
        <f t="shared" si="2"/>
        <v>0.60089007197081734</v>
      </c>
    </row>
    <row r="13" spans="2:13" x14ac:dyDescent="0.2">
      <c r="B13" s="4" t="s">
        <v>28</v>
      </c>
      <c r="C13" s="5"/>
      <c r="D13" s="31" t="s">
        <v>29</v>
      </c>
      <c r="E13" s="28">
        <v>5151</v>
      </c>
      <c r="F13" s="29" t="s">
        <v>30</v>
      </c>
      <c r="G13" s="32">
        <f t="shared" si="0"/>
        <v>11172.85</v>
      </c>
      <c r="H13" s="33">
        <v>11172.85</v>
      </c>
      <c r="I13" s="33">
        <v>40000</v>
      </c>
      <c r="J13" s="33">
        <v>28667.95</v>
      </c>
      <c r="K13" s="33">
        <v>0</v>
      </c>
      <c r="L13" s="34">
        <f t="shared" si="1"/>
        <v>0</v>
      </c>
      <c r="M13" s="35">
        <f t="shared" si="2"/>
        <v>0</v>
      </c>
    </row>
    <row r="14" spans="2:13" x14ac:dyDescent="0.2">
      <c r="B14" s="4"/>
      <c r="C14" s="5"/>
      <c r="D14" s="31"/>
      <c r="E14" s="28">
        <v>5411</v>
      </c>
      <c r="F14" s="29" t="s">
        <v>23</v>
      </c>
      <c r="G14" s="32">
        <f t="shared" si="0"/>
        <v>0</v>
      </c>
      <c r="H14" s="33">
        <v>0</v>
      </c>
      <c r="I14" s="33">
        <v>1500000</v>
      </c>
      <c r="J14" s="33">
        <v>1286810.8</v>
      </c>
      <c r="K14" s="33">
        <v>1286810.8</v>
      </c>
      <c r="L14" s="34">
        <f t="shared" si="1"/>
        <v>0</v>
      </c>
      <c r="M14" s="35">
        <f t="shared" si="2"/>
        <v>0.85787386666666665</v>
      </c>
    </row>
    <row r="15" spans="2:13" x14ac:dyDescent="0.2">
      <c r="B15" s="4" t="s">
        <v>31</v>
      </c>
      <c r="C15" s="5"/>
      <c r="D15" s="31" t="s">
        <v>32</v>
      </c>
      <c r="E15" s="28">
        <v>5151</v>
      </c>
      <c r="F15" s="29" t="s">
        <v>30</v>
      </c>
      <c r="G15" s="32">
        <f t="shared" si="0"/>
        <v>30000</v>
      </c>
      <c r="H15" s="33">
        <v>30000</v>
      </c>
      <c r="I15" s="33">
        <v>60899.13</v>
      </c>
      <c r="J15" s="33">
        <v>50480.13</v>
      </c>
      <c r="K15" s="33">
        <v>50480.13</v>
      </c>
      <c r="L15" s="34">
        <f t="shared" si="1"/>
        <v>1.6826709999999998</v>
      </c>
      <c r="M15" s="35">
        <f t="shared" si="2"/>
        <v>0.82891381206923642</v>
      </c>
    </row>
    <row r="16" spans="2:13" x14ac:dyDescent="0.2">
      <c r="B16" s="4"/>
      <c r="C16" s="5"/>
      <c r="D16" s="31"/>
      <c r="E16" s="28">
        <v>5411</v>
      </c>
      <c r="F16" s="29" t="s">
        <v>23</v>
      </c>
      <c r="G16" s="32">
        <f t="shared" si="0"/>
        <v>500000</v>
      </c>
      <c r="H16" s="33">
        <v>500000</v>
      </c>
      <c r="I16" s="33">
        <v>0</v>
      </c>
      <c r="J16" s="33">
        <v>0</v>
      </c>
      <c r="K16" s="33">
        <v>0</v>
      </c>
      <c r="L16" s="34">
        <f t="shared" si="1"/>
        <v>0</v>
      </c>
      <c r="M16" s="35">
        <f t="shared" si="2"/>
        <v>0</v>
      </c>
    </row>
    <row r="17" spans="2:13" x14ac:dyDescent="0.2">
      <c r="B17" s="4"/>
      <c r="C17" s="5"/>
      <c r="D17" s="31"/>
      <c r="E17" s="28">
        <v>5511</v>
      </c>
      <c r="F17" s="29" t="s">
        <v>33</v>
      </c>
      <c r="G17" s="32">
        <f t="shared" si="0"/>
        <v>10350</v>
      </c>
      <c r="H17" s="33">
        <v>10350</v>
      </c>
      <c r="I17" s="33">
        <v>0</v>
      </c>
      <c r="J17" s="33">
        <v>0</v>
      </c>
      <c r="K17" s="33">
        <v>0</v>
      </c>
      <c r="L17" s="34">
        <f t="shared" si="1"/>
        <v>0</v>
      </c>
      <c r="M17" s="35">
        <f t="shared" si="2"/>
        <v>0</v>
      </c>
    </row>
    <row r="18" spans="2:13" x14ac:dyDescent="0.2">
      <c r="B18" s="4" t="s">
        <v>34</v>
      </c>
      <c r="C18" s="5"/>
      <c r="D18" s="31" t="s">
        <v>35</v>
      </c>
      <c r="E18" s="28">
        <v>5111</v>
      </c>
      <c r="F18" s="29" t="s">
        <v>36</v>
      </c>
      <c r="G18" s="32">
        <f t="shared" si="0"/>
        <v>10000</v>
      </c>
      <c r="H18" s="33">
        <v>10000</v>
      </c>
      <c r="I18" s="33">
        <v>0</v>
      </c>
      <c r="J18" s="33">
        <v>0</v>
      </c>
      <c r="K18" s="33">
        <v>0</v>
      </c>
      <c r="L18" s="34">
        <f t="shared" si="1"/>
        <v>0</v>
      </c>
      <c r="M18" s="35">
        <f t="shared" si="2"/>
        <v>0</v>
      </c>
    </row>
    <row r="19" spans="2:13" x14ac:dyDescent="0.2">
      <c r="B19" s="4"/>
      <c r="C19" s="5"/>
      <c r="D19" s="31"/>
      <c r="E19" s="28">
        <v>5151</v>
      </c>
      <c r="F19" s="29" t="s">
        <v>30</v>
      </c>
      <c r="G19" s="32">
        <f t="shared" si="0"/>
        <v>50000</v>
      </c>
      <c r="H19" s="33">
        <v>50000</v>
      </c>
      <c r="I19" s="33">
        <v>132864.20000000001</v>
      </c>
      <c r="J19" s="33">
        <v>131965.20000000001</v>
      </c>
      <c r="K19" s="33">
        <v>88864.2</v>
      </c>
      <c r="L19" s="34">
        <f t="shared" si="1"/>
        <v>1.7772839999999999</v>
      </c>
      <c r="M19" s="35">
        <f t="shared" si="2"/>
        <v>0.66883479522700617</v>
      </c>
    </row>
    <row r="20" spans="2:13" x14ac:dyDescent="0.2">
      <c r="B20" s="4"/>
      <c r="C20" s="5"/>
      <c r="D20" s="31"/>
      <c r="E20" s="28">
        <v>5491</v>
      </c>
      <c r="F20" s="29" t="s">
        <v>37</v>
      </c>
      <c r="G20" s="32">
        <f t="shared" si="0"/>
        <v>50000</v>
      </c>
      <c r="H20" s="33">
        <v>50000</v>
      </c>
      <c r="I20" s="33">
        <v>100000</v>
      </c>
      <c r="J20" s="33">
        <v>74974.14</v>
      </c>
      <c r="K20" s="33">
        <v>74974.14</v>
      </c>
      <c r="L20" s="34">
        <f t="shared" si="1"/>
        <v>1.4994828</v>
      </c>
      <c r="M20" s="35">
        <f t="shared" si="2"/>
        <v>0.7497414</v>
      </c>
    </row>
    <row r="21" spans="2:13" x14ac:dyDescent="0.2">
      <c r="B21" s="4"/>
      <c r="C21" s="5"/>
      <c r="D21" s="31"/>
      <c r="E21" s="28">
        <v>5641</v>
      </c>
      <c r="F21" s="29" t="s">
        <v>38</v>
      </c>
      <c r="G21" s="32">
        <f t="shared" si="0"/>
        <v>10000</v>
      </c>
      <c r="H21" s="33">
        <v>10000</v>
      </c>
      <c r="I21" s="33">
        <v>10000</v>
      </c>
      <c r="J21" s="33">
        <v>9979.48</v>
      </c>
      <c r="K21" s="33">
        <v>0</v>
      </c>
      <c r="L21" s="34">
        <f t="shared" si="1"/>
        <v>0</v>
      </c>
      <c r="M21" s="35">
        <f t="shared" si="2"/>
        <v>0</v>
      </c>
    </row>
    <row r="22" spans="2:13" x14ac:dyDescent="0.2">
      <c r="B22" s="4"/>
      <c r="C22" s="5"/>
      <c r="D22" s="31"/>
      <c r="E22" s="28">
        <v>5691</v>
      </c>
      <c r="F22" s="29" t="s">
        <v>39</v>
      </c>
      <c r="G22" s="32">
        <f t="shared" si="0"/>
        <v>0</v>
      </c>
      <c r="H22" s="33">
        <v>0</v>
      </c>
      <c r="I22" s="33">
        <v>60000</v>
      </c>
      <c r="J22" s="33">
        <v>0</v>
      </c>
      <c r="K22" s="33">
        <v>0</v>
      </c>
      <c r="L22" s="34">
        <f t="shared" si="1"/>
        <v>0</v>
      </c>
      <c r="M22" s="35">
        <f t="shared" si="2"/>
        <v>0</v>
      </c>
    </row>
    <row r="23" spans="2:13" x14ac:dyDescent="0.2">
      <c r="B23" s="4"/>
      <c r="C23" s="5"/>
      <c r="D23" s="31"/>
      <c r="E23" s="28">
        <v>5910</v>
      </c>
      <c r="F23" s="29" t="s">
        <v>40</v>
      </c>
      <c r="G23" s="32">
        <f t="shared" si="0"/>
        <v>0</v>
      </c>
      <c r="H23" s="33">
        <v>0</v>
      </c>
      <c r="I23" s="33">
        <v>0</v>
      </c>
      <c r="J23" s="33">
        <v>0</v>
      </c>
      <c r="K23" s="33">
        <v>0</v>
      </c>
      <c r="L23" s="34">
        <f t="shared" si="1"/>
        <v>0</v>
      </c>
      <c r="M23" s="35">
        <f t="shared" si="2"/>
        <v>0</v>
      </c>
    </row>
    <row r="24" spans="2:13" x14ac:dyDescent="0.2">
      <c r="B24" s="4" t="s">
        <v>41</v>
      </c>
      <c r="C24" s="5"/>
      <c r="D24" s="31"/>
      <c r="E24" s="28">
        <v>5151</v>
      </c>
      <c r="F24" s="29" t="s">
        <v>30</v>
      </c>
      <c r="G24" s="32">
        <f t="shared" si="0"/>
        <v>8000</v>
      </c>
      <c r="H24" s="33">
        <v>8000</v>
      </c>
      <c r="I24" s="33">
        <v>30000</v>
      </c>
      <c r="J24" s="33">
        <v>27809.33</v>
      </c>
      <c r="K24" s="33">
        <v>27809.33</v>
      </c>
      <c r="L24" s="34">
        <f t="shared" si="1"/>
        <v>3.4761662500000003</v>
      </c>
      <c r="M24" s="35">
        <f t="shared" si="2"/>
        <v>0.9269776666666667</v>
      </c>
    </row>
    <row r="25" spans="2:13" x14ac:dyDescent="0.2">
      <c r="B25" s="4"/>
      <c r="C25" s="5"/>
      <c r="D25" s="31"/>
      <c r="E25" s="28">
        <v>5191</v>
      </c>
      <c r="F25" s="29" t="s">
        <v>42</v>
      </c>
      <c r="G25" s="32">
        <f t="shared" si="0"/>
        <v>0</v>
      </c>
      <c r="H25" s="33">
        <v>0</v>
      </c>
      <c r="I25" s="33">
        <v>10000</v>
      </c>
      <c r="J25" s="33">
        <v>0</v>
      </c>
      <c r="K25" s="33">
        <v>0</v>
      </c>
      <c r="L25" s="34">
        <f t="shared" si="1"/>
        <v>0</v>
      </c>
      <c r="M25" s="35">
        <f t="shared" si="2"/>
        <v>0</v>
      </c>
    </row>
    <row r="26" spans="2:13" x14ac:dyDescent="0.2">
      <c r="B26" s="4"/>
      <c r="C26" s="5"/>
      <c r="D26" s="31"/>
      <c r="E26" s="28">
        <v>5641</v>
      </c>
      <c r="F26" s="29" t="s">
        <v>38</v>
      </c>
      <c r="G26" s="32">
        <f t="shared" si="0"/>
        <v>0</v>
      </c>
      <c r="H26" s="33">
        <v>0</v>
      </c>
      <c r="I26" s="33">
        <v>10000</v>
      </c>
      <c r="J26" s="33">
        <v>9998.0400000000009</v>
      </c>
      <c r="K26" s="33">
        <v>0</v>
      </c>
      <c r="L26" s="34">
        <f t="shared" si="1"/>
        <v>0</v>
      </c>
      <c r="M26" s="35">
        <f t="shared" si="2"/>
        <v>0</v>
      </c>
    </row>
    <row r="27" spans="2:13" x14ac:dyDescent="0.2">
      <c r="B27" s="4" t="s">
        <v>43</v>
      </c>
      <c r="C27" s="5"/>
      <c r="D27" s="31" t="s">
        <v>44</v>
      </c>
      <c r="E27" s="28">
        <v>5151</v>
      </c>
      <c r="F27" s="29" t="s">
        <v>30</v>
      </c>
      <c r="G27" s="32">
        <f t="shared" si="0"/>
        <v>0</v>
      </c>
      <c r="H27" s="33">
        <v>0</v>
      </c>
      <c r="I27" s="33">
        <v>60000</v>
      </c>
      <c r="J27" s="33">
        <v>56423.12</v>
      </c>
      <c r="K27" s="33">
        <v>27755.17</v>
      </c>
      <c r="L27" s="34">
        <f t="shared" si="1"/>
        <v>0</v>
      </c>
      <c r="M27" s="35">
        <f t="shared" si="2"/>
        <v>0.46258616666666663</v>
      </c>
    </row>
    <row r="28" spans="2:13" x14ac:dyDescent="0.2">
      <c r="B28" s="4" t="s">
        <v>45</v>
      </c>
      <c r="C28" s="5"/>
      <c r="D28" s="31" t="s">
        <v>46</v>
      </c>
      <c r="E28" s="28">
        <v>5621</v>
      </c>
      <c r="F28" s="29" t="s">
        <v>25</v>
      </c>
      <c r="G28" s="32">
        <f t="shared" si="0"/>
        <v>0</v>
      </c>
      <c r="H28" s="33">
        <v>0</v>
      </c>
      <c r="I28" s="33">
        <v>40000</v>
      </c>
      <c r="J28" s="33">
        <v>25150</v>
      </c>
      <c r="K28" s="33">
        <v>25150</v>
      </c>
      <c r="L28" s="34">
        <f t="shared" si="1"/>
        <v>0</v>
      </c>
      <c r="M28" s="35">
        <f t="shared" si="2"/>
        <v>0.62875000000000003</v>
      </c>
    </row>
    <row r="29" spans="2:13" x14ac:dyDescent="0.2">
      <c r="B29" s="4"/>
      <c r="C29" s="5"/>
      <c r="D29" s="31"/>
      <c r="E29" s="36"/>
      <c r="F29" s="37"/>
      <c r="G29" s="41"/>
      <c r="H29" s="41"/>
      <c r="I29" s="41"/>
      <c r="J29" s="41"/>
      <c r="K29" s="41"/>
      <c r="L29" s="38"/>
      <c r="M29" s="39"/>
    </row>
    <row r="30" spans="2:13" x14ac:dyDescent="0.2">
      <c r="B30" s="4"/>
      <c r="C30" s="5"/>
      <c r="D30" s="26"/>
      <c r="E30" s="40"/>
      <c r="F30" s="26"/>
      <c r="G30" s="26"/>
      <c r="H30" s="26"/>
      <c r="I30" s="26"/>
      <c r="J30" s="26"/>
      <c r="K30" s="26"/>
      <c r="L30" s="26"/>
      <c r="M30" s="27"/>
    </row>
    <row r="31" spans="2:13" ht="13.15" customHeight="1" x14ac:dyDescent="0.2">
      <c r="B31" s="85" t="s">
        <v>14</v>
      </c>
      <c r="C31" s="86"/>
      <c r="D31" s="86"/>
      <c r="E31" s="86"/>
      <c r="F31" s="86"/>
      <c r="G31" s="7">
        <f>SUM(G9:G28)</f>
        <v>1275536.44</v>
      </c>
      <c r="H31" s="7">
        <f>SUM(H9:H28)</f>
        <v>1275536.44</v>
      </c>
      <c r="I31" s="7">
        <f>SUM(I9:I28)</f>
        <v>3514478.33</v>
      </c>
      <c r="J31" s="7">
        <f>SUM(J9:J28)</f>
        <v>3023077.16</v>
      </c>
      <c r="K31" s="7">
        <f>SUM(K9:K28)</f>
        <v>2652662.7400000002</v>
      </c>
      <c r="L31" s="8">
        <f>IFERROR(K31/H31,0)</f>
        <v>2.0796448120290476</v>
      </c>
      <c r="M31" s="9">
        <f>IFERROR(K31/I31,0)</f>
        <v>0.75478136181878241</v>
      </c>
    </row>
    <row r="32" spans="2:13" ht="4.9000000000000004" customHeight="1" x14ac:dyDescent="0.2">
      <c r="B32" s="4"/>
      <c r="C32" s="5"/>
      <c r="D32" s="26"/>
      <c r="E32" s="40"/>
      <c r="F32" s="26"/>
      <c r="G32" s="26"/>
      <c r="H32" s="26"/>
      <c r="I32" s="26"/>
      <c r="J32" s="26"/>
      <c r="K32" s="26"/>
      <c r="L32" s="26"/>
      <c r="M32" s="27"/>
    </row>
    <row r="33" spans="2:13" ht="13.15" customHeight="1" x14ac:dyDescent="0.2">
      <c r="B33" s="87" t="s">
        <v>15</v>
      </c>
      <c r="C33" s="84"/>
      <c r="D33" s="84"/>
      <c r="E33" s="21"/>
      <c r="F33" s="25"/>
      <c r="G33" s="26"/>
      <c r="H33" s="26"/>
      <c r="I33" s="26"/>
      <c r="J33" s="26"/>
      <c r="K33" s="26"/>
      <c r="L33" s="26"/>
      <c r="M33" s="27"/>
    </row>
    <row r="34" spans="2:13" ht="13.15" customHeight="1" x14ac:dyDescent="0.2">
      <c r="B34" s="24"/>
      <c r="C34" s="84" t="s">
        <v>16</v>
      </c>
      <c r="D34" s="84"/>
      <c r="E34" s="21"/>
      <c r="F34" s="25"/>
      <c r="G34" s="26"/>
      <c r="H34" s="26"/>
      <c r="I34" s="26"/>
      <c r="J34" s="26"/>
      <c r="K34" s="26"/>
      <c r="L34" s="26"/>
      <c r="M34" s="27"/>
    </row>
    <row r="35" spans="2:13" ht="6" customHeight="1" x14ac:dyDescent="0.2">
      <c r="B35" s="42"/>
      <c r="C35" s="43"/>
      <c r="D35" s="43"/>
      <c r="E35" s="36"/>
      <c r="F35" s="43"/>
      <c r="G35" s="26"/>
      <c r="H35" s="26"/>
      <c r="I35" s="26"/>
      <c r="J35" s="26"/>
      <c r="K35" s="26"/>
      <c r="L35" s="26"/>
      <c r="M35" s="27"/>
    </row>
    <row r="36" spans="2:13" x14ac:dyDescent="0.2">
      <c r="B36" s="4" t="s">
        <v>26</v>
      </c>
      <c r="C36" s="5"/>
      <c r="D36" s="26" t="s">
        <v>27</v>
      </c>
      <c r="E36" s="40">
        <v>6231</v>
      </c>
      <c r="F36" s="26" t="s">
        <v>47</v>
      </c>
      <c r="G36" s="32">
        <f>+H36</f>
        <v>360731.45</v>
      </c>
      <c r="H36" s="33">
        <v>360731.45</v>
      </c>
      <c r="I36" s="33">
        <v>326322.3</v>
      </c>
      <c r="J36" s="33">
        <v>326322.3</v>
      </c>
      <c r="K36" s="33">
        <v>326322.3</v>
      </c>
      <c r="L36" s="34">
        <f>IFERROR(K36/H36,0)</f>
        <v>0.90461283594762798</v>
      </c>
      <c r="M36" s="35">
        <f>IFERROR(K36/I36,0)</f>
        <v>1</v>
      </c>
    </row>
    <row r="37" spans="2:13" x14ac:dyDescent="0.2">
      <c r="B37" s="4" t="s">
        <v>31</v>
      </c>
      <c r="C37" s="5"/>
      <c r="D37" s="26" t="s">
        <v>32</v>
      </c>
      <c r="E37" s="40">
        <v>6231</v>
      </c>
      <c r="F37" s="26" t="s">
        <v>47</v>
      </c>
      <c r="G37" s="32">
        <f>+H37</f>
        <v>0</v>
      </c>
      <c r="H37" s="33">
        <v>0</v>
      </c>
      <c r="I37" s="33">
        <v>0</v>
      </c>
      <c r="J37" s="33">
        <v>0</v>
      </c>
      <c r="K37" s="33">
        <v>0</v>
      </c>
      <c r="L37" s="34">
        <f>IFERROR(K37/H37,0)</f>
        <v>0</v>
      </c>
      <c r="M37" s="35">
        <f>IFERROR(K37/I37,0)</f>
        <v>0</v>
      </c>
    </row>
    <row r="38" spans="2:13" x14ac:dyDescent="0.2">
      <c r="B38" s="4"/>
      <c r="C38" s="5"/>
      <c r="D38" s="26"/>
      <c r="E38" s="40"/>
      <c r="F38" s="26"/>
      <c r="G38" s="41"/>
      <c r="H38" s="41"/>
      <c r="I38" s="41"/>
      <c r="J38" s="41"/>
      <c r="K38" s="41"/>
      <c r="L38" s="38"/>
      <c r="M38" s="39"/>
    </row>
    <row r="39" spans="2:13" x14ac:dyDescent="0.2">
      <c r="B39" s="44"/>
      <c r="C39" s="45"/>
      <c r="D39" s="46"/>
      <c r="E39" s="47"/>
      <c r="F39" s="46"/>
      <c r="G39" s="46"/>
      <c r="H39" s="46"/>
      <c r="I39" s="46"/>
      <c r="J39" s="46"/>
      <c r="K39" s="46"/>
      <c r="L39" s="46"/>
      <c r="M39" s="48"/>
    </row>
    <row r="40" spans="2:13" x14ac:dyDescent="0.2">
      <c r="B40" s="85" t="s">
        <v>17</v>
      </c>
      <c r="C40" s="86"/>
      <c r="D40" s="86"/>
      <c r="E40" s="86"/>
      <c r="F40" s="86"/>
      <c r="G40" s="7">
        <f>SUM(G36:G37)</f>
        <v>360731.45</v>
      </c>
      <c r="H40" s="7">
        <f>SUM(H36:H37)</f>
        <v>360731.45</v>
      </c>
      <c r="I40" s="7">
        <f>SUM(I36:I37)</f>
        <v>326322.3</v>
      </c>
      <c r="J40" s="7">
        <f>SUM(J36:J37)</f>
        <v>326322.3</v>
      </c>
      <c r="K40" s="7">
        <f>SUM(K36:K37)</f>
        <v>326322.3</v>
      </c>
      <c r="L40" s="8">
        <f>IFERROR(K40/H40,0)</f>
        <v>0.90461283594762798</v>
      </c>
      <c r="M40" s="9">
        <f>IFERROR(K40/I40,0)</f>
        <v>1</v>
      </c>
    </row>
    <row r="41" spans="2:13" x14ac:dyDescent="0.2">
      <c r="B41" s="4"/>
      <c r="C41" s="5"/>
      <c r="D41" s="2"/>
      <c r="E41" s="6"/>
      <c r="F41" s="2"/>
      <c r="G41" s="2"/>
      <c r="H41" s="2"/>
      <c r="I41" s="2"/>
      <c r="J41" s="2"/>
      <c r="K41" s="2"/>
      <c r="L41" s="2"/>
      <c r="M41" s="3"/>
    </row>
    <row r="42" spans="2:13" x14ac:dyDescent="0.2">
      <c r="B42" s="72" t="s">
        <v>18</v>
      </c>
      <c r="C42" s="73"/>
      <c r="D42" s="73"/>
      <c r="E42" s="73"/>
      <c r="F42" s="73"/>
      <c r="G42" s="10">
        <f>+G31+G40</f>
        <v>1636267.89</v>
      </c>
      <c r="H42" s="10">
        <f>+H31+H40</f>
        <v>1636267.89</v>
      </c>
      <c r="I42" s="10">
        <f>+I31+I40</f>
        <v>3840800.63</v>
      </c>
      <c r="J42" s="10">
        <f>+J31+J40</f>
        <v>3349399.46</v>
      </c>
      <c r="K42" s="10">
        <f>+K31+K40</f>
        <v>2978985.04</v>
      </c>
      <c r="L42" s="11">
        <f>IFERROR(K42/H42,0)</f>
        <v>1.8205973839650427</v>
      </c>
      <c r="M42" s="12">
        <f>IFERROR(K42/I42,0)</f>
        <v>0.77561564032549124</v>
      </c>
    </row>
    <row r="43" spans="2:13" x14ac:dyDescent="0.2">
      <c r="B43" s="13"/>
      <c r="C43" s="14"/>
      <c r="D43" s="14"/>
      <c r="E43" s="15"/>
      <c r="F43" s="14"/>
      <c r="G43" s="14"/>
      <c r="H43" s="14"/>
      <c r="I43" s="14"/>
      <c r="J43" s="14"/>
      <c r="K43" s="14"/>
      <c r="L43" s="14"/>
      <c r="M43" s="16"/>
    </row>
    <row r="44" spans="2:13" ht="15" x14ac:dyDescent="0.25">
      <c r="B44" s="17" t="s">
        <v>19</v>
      </c>
      <c r="C44" s="17"/>
      <c r="D44" s="18"/>
      <c r="E44" s="19"/>
      <c r="F44" s="18"/>
      <c r="G44" s="18"/>
      <c r="H44" s="18"/>
    </row>
  </sheetData>
  <mergeCells count="22">
    <mergeCell ref="B42:F42"/>
    <mergeCell ref="K3:K5"/>
    <mergeCell ref="L3:M3"/>
    <mergeCell ref="L4:L5"/>
    <mergeCell ref="M4:M5"/>
    <mergeCell ref="B6:D6"/>
    <mergeCell ref="J6:K6"/>
    <mergeCell ref="C7:D7"/>
    <mergeCell ref="B31:F31"/>
    <mergeCell ref="B33:D33"/>
    <mergeCell ref="C34:D34"/>
    <mergeCell ref="B40:F40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2022-11-07T21:56:45Z</dcterms:modified>
</cp:coreProperties>
</file>