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8_{16153F66-A830-460D-91AA-58C75C643F0F}" xr6:coauthVersionLast="47" xr6:coauthVersionMax="47" xr10:uidLastSave="{00000000-0000-0000-0000-000000000000}"/>
  <bookViews>
    <workbookView xWindow="-120" yWindow="-120" windowWidth="29040" windowHeight="15720" xr2:uid="{F097791B-F774-4C26-80DD-CA9916E5356E}"/>
  </bookViews>
  <sheets>
    <sheet name="C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E5" i="1"/>
  <c r="H5" i="1" s="1"/>
  <c r="D5" i="1"/>
  <c r="D77" i="1" s="1"/>
  <c r="C5" i="1"/>
  <c r="C77" i="1" s="1"/>
  <c r="H77" i="1" l="1"/>
  <c r="E77" i="1"/>
</calcChain>
</file>

<file path=xl/sharedStrings.xml><?xml version="1.0" encoding="utf-8"?>
<sst xmlns="http://schemas.openxmlformats.org/spreadsheetml/2006/main" count="85" uniqueCount="85">
  <si>
    <t>SISTEMA DE AGUA POTABLE Y ALCANTARILLADO MUNICIPAL DE VALLE DE SANTIAGO
ESTADO ANALÍTICO DEL EJERCICIO DEL PRESUPUESTO DE EGRESOS
CLASIFICACIÓN POR OBJETO DEL GASTO (CAPÍTULO Y CONCEPTO)
DEL 1 ENERO AL 31 DE DICIEMBRE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</si>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</sst>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0" xfId="0" applyFont="1"/>
    <xf numFmtId="4" fontId="3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3" xfId="0" applyNumberFormat="1" applyFont="1" applyBorder="1" applyProtection="1">
      <protection locked="0"/>
    </xf>
    <xf numFmtId="0" fontId="3" fillId="0" borderId="14" xfId="0" applyFont="1" applyBorder="1" applyAlignment="1">
      <alignment horizontal="left"/>
    </xf>
    <xf numFmtId="4" fontId="3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5D794F7F-4CE3-435F-891C-6EAB4E2A7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2047875</xdr:colOff>
      <xdr:row>0</xdr:row>
      <xdr:rowOff>504824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B67B442-72A3-42A0-8B9E-C9DB52FB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FB32-D383-4914-9814-D12BA633CA1E}">
  <dimension ref="A1:H78"/>
  <sheetViews>
    <sheetView tabSelected="1" workbookViewId="0">
      <selection activeCell="M72" sqref="M72"/>
    </sheetView>
  </sheetViews>
  <sheetFormatPr baseColWidth="10" defaultRowHeight="15" x14ac:dyDescent="0.25"/>
  <cols>
    <col min="1" max="1" width="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24901039.619999997</v>
      </c>
      <c r="D5" s="17">
        <f>SUM(D6:D12)</f>
        <v>362771.08999999997</v>
      </c>
      <c r="E5" s="17">
        <f>C5+D5</f>
        <v>25263810.709999997</v>
      </c>
      <c r="F5" s="17">
        <f>SUM(F6:F12)</f>
        <v>23498507.309999999</v>
      </c>
      <c r="G5" s="17">
        <f>SUM(G6:G12)</f>
        <v>23225179.309999999</v>
      </c>
      <c r="H5" s="17">
        <f>E5-F5</f>
        <v>1765303.3999999985</v>
      </c>
    </row>
    <row r="6" spans="1:8" x14ac:dyDescent="0.25">
      <c r="A6" s="18">
        <v>1100</v>
      </c>
      <c r="B6" s="19" t="s">
        <v>12</v>
      </c>
      <c r="C6" s="20">
        <v>15806335.01</v>
      </c>
      <c r="D6" s="20">
        <v>-501363.83</v>
      </c>
      <c r="E6" s="20">
        <f t="shared" ref="E6:E69" si="0">C6+D6</f>
        <v>15304971.18</v>
      </c>
      <c r="F6" s="20">
        <v>14820437.640000001</v>
      </c>
      <c r="G6" s="20">
        <v>14820437.640000001</v>
      </c>
      <c r="H6" s="20">
        <f t="shared" ref="H6:H69" si="1">E6-F6</f>
        <v>484533.53999999911</v>
      </c>
    </row>
    <row r="7" spans="1:8" x14ac:dyDescent="0.25">
      <c r="A7" s="18">
        <v>1200</v>
      </c>
      <c r="B7" s="19" t="s">
        <v>13</v>
      </c>
      <c r="C7" s="20">
        <v>0</v>
      </c>
      <c r="D7" s="20">
        <v>60000</v>
      </c>
      <c r="E7" s="20">
        <f t="shared" si="0"/>
        <v>60000</v>
      </c>
      <c r="F7" s="20">
        <v>34392.769999999997</v>
      </c>
      <c r="G7" s="20">
        <v>34392.769999999997</v>
      </c>
      <c r="H7" s="20">
        <f t="shared" si="1"/>
        <v>25607.230000000003</v>
      </c>
    </row>
    <row r="8" spans="1:8" x14ac:dyDescent="0.25">
      <c r="A8" s="18">
        <v>1300</v>
      </c>
      <c r="B8" s="19" t="s">
        <v>14</v>
      </c>
      <c r="C8" s="20">
        <v>3810949.82</v>
      </c>
      <c r="D8" s="20">
        <v>203341.56</v>
      </c>
      <c r="E8" s="20">
        <f t="shared" si="0"/>
        <v>4014291.38</v>
      </c>
      <c r="F8" s="20">
        <v>3693615.27</v>
      </c>
      <c r="G8" s="20">
        <v>3693615.27</v>
      </c>
      <c r="H8" s="20">
        <f t="shared" si="1"/>
        <v>320676.10999999987</v>
      </c>
    </row>
    <row r="9" spans="1:8" x14ac:dyDescent="0.25">
      <c r="A9" s="18">
        <v>1400</v>
      </c>
      <c r="B9" s="19" t="s">
        <v>15</v>
      </c>
      <c r="C9" s="20">
        <v>4327394.79</v>
      </c>
      <c r="D9" s="20">
        <v>9975.7199999999993</v>
      </c>
      <c r="E9" s="20">
        <f t="shared" si="0"/>
        <v>4337370.51</v>
      </c>
      <c r="F9" s="20">
        <v>3475143.09</v>
      </c>
      <c r="G9" s="20">
        <v>3475143.09</v>
      </c>
      <c r="H9" s="20">
        <f t="shared" si="1"/>
        <v>862227.41999999993</v>
      </c>
    </row>
    <row r="10" spans="1:8" x14ac:dyDescent="0.25">
      <c r="A10" s="18">
        <v>1500</v>
      </c>
      <c r="B10" s="19" t="s">
        <v>16</v>
      </c>
      <c r="C10" s="20">
        <v>956360</v>
      </c>
      <c r="D10" s="20">
        <v>590817.64</v>
      </c>
      <c r="E10" s="20">
        <f t="shared" si="0"/>
        <v>1547177.6400000001</v>
      </c>
      <c r="F10" s="20">
        <v>1474918.54</v>
      </c>
      <c r="G10" s="20">
        <v>1201590.54</v>
      </c>
      <c r="H10" s="20">
        <f t="shared" si="1"/>
        <v>72259.100000000093</v>
      </c>
    </row>
    <row r="11" spans="1:8" x14ac:dyDescent="0.25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5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5">
      <c r="A13" s="15" t="s">
        <v>19</v>
      </c>
      <c r="B13" s="16"/>
      <c r="C13" s="20">
        <f>SUM(C14:C22)</f>
        <v>4740014.75</v>
      </c>
      <c r="D13" s="20">
        <f>SUM(D14:D22)</f>
        <v>525785.80000000005</v>
      </c>
      <c r="E13" s="20">
        <f t="shared" si="0"/>
        <v>5265800.55</v>
      </c>
      <c r="F13" s="20">
        <f>SUM(F14:F22)</f>
        <v>4361451.53</v>
      </c>
      <c r="G13" s="20">
        <f>SUM(G14:G22)</f>
        <v>3759511.4800000004</v>
      </c>
      <c r="H13" s="20">
        <f t="shared" si="1"/>
        <v>904349.01999999955</v>
      </c>
    </row>
    <row r="14" spans="1:8" x14ac:dyDescent="0.25">
      <c r="A14" s="18">
        <v>2100</v>
      </c>
      <c r="B14" s="19" t="s">
        <v>20</v>
      </c>
      <c r="C14" s="20">
        <v>369693.86</v>
      </c>
      <c r="D14" s="20">
        <v>92038.22</v>
      </c>
      <c r="E14" s="20">
        <f t="shared" si="0"/>
        <v>461732.07999999996</v>
      </c>
      <c r="F14" s="20">
        <v>299879.82</v>
      </c>
      <c r="G14" s="20">
        <v>294673.82</v>
      </c>
      <c r="H14" s="20">
        <f t="shared" si="1"/>
        <v>161852.25999999995</v>
      </c>
    </row>
    <row r="15" spans="1:8" x14ac:dyDescent="0.25">
      <c r="A15" s="18">
        <v>2200</v>
      </c>
      <c r="B15" s="19" t="s">
        <v>21</v>
      </c>
      <c r="C15" s="20">
        <v>41500</v>
      </c>
      <c r="D15" s="20">
        <v>30000</v>
      </c>
      <c r="E15" s="20">
        <f t="shared" si="0"/>
        <v>71500</v>
      </c>
      <c r="F15" s="20">
        <v>45509.5</v>
      </c>
      <c r="G15" s="20">
        <v>43102.04</v>
      </c>
      <c r="H15" s="20">
        <f t="shared" si="1"/>
        <v>25990.5</v>
      </c>
    </row>
    <row r="16" spans="1:8" x14ac:dyDescent="0.25">
      <c r="A16" s="18">
        <v>2300</v>
      </c>
      <c r="B16" s="19" t="s">
        <v>22</v>
      </c>
      <c r="C16" s="20">
        <v>800000</v>
      </c>
      <c r="D16" s="20">
        <v>-157000</v>
      </c>
      <c r="E16" s="20">
        <f t="shared" si="0"/>
        <v>643000</v>
      </c>
      <c r="F16" s="20">
        <v>586170.30000000005</v>
      </c>
      <c r="G16" s="20">
        <v>586170.30000000005</v>
      </c>
      <c r="H16" s="20">
        <f t="shared" si="1"/>
        <v>56829.699999999953</v>
      </c>
    </row>
    <row r="17" spans="1:8" x14ac:dyDescent="0.25">
      <c r="A17" s="18">
        <v>2400</v>
      </c>
      <c r="B17" s="19" t="s">
        <v>23</v>
      </c>
      <c r="C17" s="20">
        <v>1353273.39</v>
      </c>
      <c r="D17" s="20">
        <v>136546.65</v>
      </c>
      <c r="E17" s="20">
        <f t="shared" si="0"/>
        <v>1489820.0399999998</v>
      </c>
      <c r="F17" s="20">
        <v>1306790.92</v>
      </c>
      <c r="G17" s="20">
        <v>1157904.33</v>
      </c>
      <c r="H17" s="20">
        <f t="shared" si="1"/>
        <v>183029.11999999988</v>
      </c>
    </row>
    <row r="18" spans="1:8" x14ac:dyDescent="0.25">
      <c r="A18" s="18">
        <v>2500</v>
      </c>
      <c r="B18" s="19" t="s">
        <v>24</v>
      </c>
      <c r="C18" s="20">
        <v>247165</v>
      </c>
      <c r="D18" s="20">
        <v>131138.20000000001</v>
      </c>
      <c r="E18" s="20">
        <f t="shared" si="0"/>
        <v>378303.2</v>
      </c>
      <c r="F18" s="20">
        <v>329235.84000000003</v>
      </c>
      <c r="G18" s="20">
        <v>329235.84000000003</v>
      </c>
      <c r="H18" s="20">
        <f t="shared" si="1"/>
        <v>49067.359999999986</v>
      </c>
    </row>
    <row r="19" spans="1:8" x14ac:dyDescent="0.25">
      <c r="A19" s="18">
        <v>2600</v>
      </c>
      <c r="B19" s="19" t="s">
        <v>25</v>
      </c>
      <c r="C19" s="20">
        <v>1178365</v>
      </c>
      <c r="D19" s="20">
        <v>-137500</v>
      </c>
      <c r="E19" s="20">
        <f t="shared" si="0"/>
        <v>1040865</v>
      </c>
      <c r="F19" s="20">
        <v>902927.87</v>
      </c>
      <c r="G19" s="20">
        <v>902927.87</v>
      </c>
      <c r="H19" s="20">
        <f t="shared" si="1"/>
        <v>137937.13</v>
      </c>
    </row>
    <row r="20" spans="1:8" x14ac:dyDescent="0.25">
      <c r="A20" s="18">
        <v>2700</v>
      </c>
      <c r="B20" s="19" t="s">
        <v>26</v>
      </c>
      <c r="C20" s="20">
        <v>415100</v>
      </c>
      <c r="D20" s="20">
        <v>-40771.550000000003</v>
      </c>
      <c r="E20" s="20">
        <f t="shared" si="0"/>
        <v>374328.45</v>
      </c>
      <c r="F20" s="20">
        <v>304427.06</v>
      </c>
      <c r="G20" s="20">
        <v>304427.06</v>
      </c>
      <c r="H20" s="20">
        <f t="shared" si="1"/>
        <v>69901.390000000014</v>
      </c>
    </row>
    <row r="21" spans="1:8" x14ac:dyDescent="0.25">
      <c r="A21" s="18">
        <v>2800</v>
      </c>
      <c r="B21" s="19" t="s">
        <v>27</v>
      </c>
      <c r="C21" s="20">
        <v>10350</v>
      </c>
      <c r="D21" s="20">
        <v>0</v>
      </c>
      <c r="E21" s="20">
        <f t="shared" si="0"/>
        <v>10350</v>
      </c>
      <c r="F21" s="20">
        <v>0</v>
      </c>
      <c r="G21" s="20">
        <v>0</v>
      </c>
      <c r="H21" s="20">
        <f t="shared" si="1"/>
        <v>10350</v>
      </c>
    </row>
    <row r="22" spans="1:8" x14ac:dyDescent="0.25">
      <c r="A22" s="18">
        <v>2900</v>
      </c>
      <c r="B22" s="19" t="s">
        <v>28</v>
      </c>
      <c r="C22" s="20">
        <v>324567.5</v>
      </c>
      <c r="D22" s="20">
        <v>471334.28</v>
      </c>
      <c r="E22" s="20">
        <f t="shared" si="0"/>
        <v>795901.78</v>
      </c>
      <c r="F22" s="20">
        <v>586510.22</v>
      </c>
      <c r="G22" s="20">
        <v>141070.22</v>
      </c>
      <c r="H22" s="20">
        <f t="shared" si="1"/>
        <v>209391.56000000006</v>
      </c>
    </row>
    <row r="23" spans="1:8" x14ac:dyDescent="0.25">
      <c r="A23" s="15" t="s">
        <v>29</v>
      </c>
      <c r="B23" s="16"/>
      <c r="C23" s="20">
        <f>SUM(C24:C32)</f>
        <v>20959660.48</v>
      </c>
      <c r="D23" s="20">
        <f>SUM(D24:D32)</f>
        <v>46843.659999999974</v>
      </c>
      <c r="E23" s="20">
        <f t="shared" si="0"/>
        <v>21006504.140000001</v>
      </c>
      <c r="F23" s="20">
        <f>SUM(F24:F32)</f>
        <v>18270205.82</v>
      </c>
      <c r="G23" s="20">
        <f>SUM(G24:G32)</f>
        <v>15999612.579999998</v>
      </c>
      <c r="H23" s="20">
        <f t="shared" si="1"/>
        <v>2736298.3200000003</v>
      </c>
    </row>
    <row r="24" spans="1:8" x14ac:dyDescent="0.25">
      <c r="A24" s="18">
        <v>3100</v>
      </c>
      <c r="B24" s="19" t="s">
        <v>30</v>
      </c>
      <c r="C24" s="20">
        <v>10871249.4</v>
      </c>
      <c r="D24" s="20">
        <v>-877411.85</v>
      </c>
      <c r="E24" s="20">
        <f t="shared" si="0"/>
        <v>9993837.5500000007</v>
      </c>
      <c r="F24" s="20">
        <v>9141630.8499999996</v>
      </c>
      <c r="G24" s="20">
        <v>8442226.9800000004</v>
      </c>
      <c r="H24" s="20">
        <f t="shared" si="1"/>
        <v>852206.70000000112</v>
      </c>
    </row>
    <row r="25" spans="1:8" x14ac:dyDescent="0.25">
      <c r="A25" s="18">
        <v>3200</v>
      </c>
      <c r="B25" s="19" t="s">
        <v>31</v>
      </c>
      <c r="C25" s="20">
        <v>141725</v>
      </c>
      <c r="D25" s="20">
        <v>-30000</v>
      </c>
      <c r="E25" s="20">
        <f t="shared" si="0"/>
        <v>111725</v>
      </c>
      <c r="F25" s="20">
        <v>41198</v>
      </c>
      <c r="G25" s="20">
        <v>41198</v>
      </c>
      <c r="H25" s="20">
        <f t="shared" si="1"/>
        <v>70527</v>
      </c>
    </row>
    <row r="26" spans="1:8" x14ac:dyDescent="0.25">
      <c r="A26" s="18">
        <v>3300</v>
      </c>
      <c r="B26" s="19" t="s">
        <v>32</v>
      </c>
      <c r="C26" s="20">
        <v>1280641.95</v>
      </c>
      <c r="D26" s="20">
        <v>601471.74</v>
      </c>
      <c r="E26" s="20">
        <f t="shared" si="0"/>
        <v>1882113.69</v>
      </c>
      <c r="F26" s="20">
        <v>1682667.4</v>
      </c>
      <c r="G26" s="20">
        <v>1148297.76</v>
      </c>
      <c r="H26" s="20">
        <f t="shared" si="1"/>
        <v>199446.29000000004</v>
      </c>
    </row>
    <row r="27" spans="1:8" x14ac:dyDescent="0.25">
      <c r="A27" s="18">
        <v>3400</v>
      </c>
      <c r="B27" s="19" t="s">
        <v>33</v>
      </c>
      <c r="C27" s="20">
        <v>205740.18</v>
      </c>
      <c r="D27" s="20">
        <v>40000</v>
      </c>
      <c r="E27" s="20">
        <f t="shared" si="0"/>
        <v>245740.18</v>
      </c>
      <c r="F27" s="20">
        <v>189184.01</v>
      </c>
      <c r="G27" s="20">
        <v>149184.01</v>
      </c>
      <c r="H27" s="20">
        <f t="shared" si="1"/>
        <v>56556.169999999984</v>
      </c>
    </row>
    <row r="28" spans="1:8" x14ac:dyDescent="0.25">
      <c r="A28" s="18">
        <v>3500</v>
      </c>
      <c r="B28" s="19" t="s">
        <v>34</v>
      </c>
      <c r="C28" s="20">
        <v>4109150.99</v>
      </c>
      <c r="D28" s="20">
        <v>-81169.52</v>
      </c>
      <c r="E28" s="20">
        <f t="shared" si="0"/>
        <v>4027981.47</v>
      </c>
      <c r="F28" s="20">
        <v>3327572.06</v>
      </c>
      <c r="G28" s="20">
        <v>3251169.25</v>
      </c>
      <c r="H28" s="20">
        <f t="shared" si="1"/>
        <v>700409.41000000015</v>
      </c>
    </row>
    <row r="29" spans="1:8" x14ac:dyDescent="0.25">
      <c r="A29" s="18">
        <v>3600</v>
      </c>
      <c r="B29" s="19" t="s">
        <v>35</v>
      </c>
      <c r="C29" s="20">
        <v>49640</v>
      </c>
      <c r="D29" s="20">
        <v>-1154.44</v>
      </c>
      <c r="E29" s="20">
        <f t="shared" si="0"/>
        <v>48485.56</v>
      </c>
      <c r="F29" s="20">
        <v>17100</v>
      </c>
      <c r="G29" s="20">
        <v>17100</v>
      </c>
      <c r="H29" s="20">
        <f t="shared" si="1"/>
        <v>31385.559999999998</v>
      </c>
    </row>
    <row r="30" spans="1:8" x14ac:dyDescent="0.25">
      <c r="A30" s="18">
        <v>3700</v>
      </c>
      <c r="B30" s="19" t="s">
        <v>36</v>
      </c>
      <c r="C30" s="20">
        <v>37215</v>
      </c>
      <c r="D30" s="20">
        <v>-18000</v>
      </c>
      <c r="E30" s="20">
        <f t="shared" si="0"/>
        <v>19215</v>
      </c>
      <c r="F30" s="20">
        <v>6233.84</v>
      </c>
      <c r="G30" s="20">
        <v>6233.84</v>
      </c>
      <c r="H30" s="20">
        <f t="shared" si="1"/>
        <v>12981.16</v>
      </c>
    </row>
    <row r="31" spans="1:8" x14ac:dyDescent="0.25">
      <c r="A31" s="18">
        <v>3800</v>
      </c>
      <c r="B31" s="19" t="s">
        <v>37</v>
      </c>
      <c r="C31" s="20">
        <v>42105</v>
      </c>
      <c r="D31" s="20">
        <v>94154.44</v>
      </c>
      <c r="E31" s="20">
        <f t="shared" si="0"/>
        <v>136259.44</v>
      </c>
      <c r="F31" s="20">
        <v>101861.34</v>
      </c>
      <c r="G31" s="20">
        <v>13154.44</v>
      </c>
      <c r="H31" s="20">
        <f t="shared" si="1"/>
        <v>34398.100000000006</v>
      </c>
    </row>
    <row r="32" spans="1:8" x14ac:dyDescent="0.25">
      <c r="A32" s="18">
        <v>3900</v>
      </c>
      <c r="B32" s="19" t="s">
        <v>38</v>
      </c>
      <c r="C32" s="20">
        <v>4222192.96</v>
      </c>
      <c r="D32" s="20">
        <v>318953.28999999998</v>
      </c>
      <c r="E32" s="20">
        <f t="shared" si="0"/>
        <v>4541146.25</v>
      </c>
      <c r="F32" s="20">
        <v>3762758.32</v>
      </c>
      <c r="G32" s="20">
        <v>2931048.3</v>
      </c>
      <c r="H32" s="20">
        <f t="shared" si="1"/>
        <v>778387.93000000017</v>
      </c>
    </row>
    <row r="33" spans="1:8" x14ac:dyDescent="0.25">
      <c r="A33" s="15" t="s">
        <v>39</v>
      </c>
      <c r="B33" s="16"/>
      <c r="C33" s="20">
        <f>SUM(C34:C42)</f>
        <v>382800</v>
      </c>
      <c r="D33" s="20">
        <f>SUM(D34:D42)</f>
        <v>-14900</v>
      </c>
      <c r="E33" s="20">
        <f t="shared" si="0"/>
        <v>367900</v>
      </c>
      <c r="F33" s="20">
        <f>SUM(F34:F42)</f>
        <v>367900</v>
      </c>
      <c r="G33" s="20">
        <f>SUM(G34:G42)</f>
        <v>367900</v>
      </c>
      <c r="H33" s="20">
        <f t="shared" si="1"/>
        <v>0</v>
      </c>
    </row>
    <row r="34" spans="1:8" x14ac:dyDescent="0.25">
      <c r="A34" s="18">
        <v>4100</v>
      </c>
      <c r="B34" s="19" t="s">
        <v>40</v>
      </c>
      <c r="C34" s="20">
        <v>24000</v>
      </c>
      <c r="D34" s="20">
        <v>0</v>
      </c>
      <c r="E34" s="20">
        <f t="shared" si="0"/>
        <v>24000</v>
      </c>
      <c r="F34" s="20">
        <v>24000</v>
      </c>
      <c r="G34" s="20">
        <v>24000</v>
      </c>
      <c r="H34" s="20">
        <f t="shared" si="1"/>
        <v>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358800</v>
      </c>
      <c r="D37" s="20">
        <v>-14900</v>
      </c>
      <c r="E37" s="20">
        <f t="shared" si="0"/>
        <v>343900</v>
      </c>
      <c r="F37" s="20">
        <v>343900</v>
      </c>
      <c r="G37" s="20">
        <v>343900</v>
      </c>
      <c r="H37" s="20">
        <f t="shared" si="1"/>
        <v>0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0">
        <f>SUM(C44:C52)</f>
        <v>1275536.4400000002</v>
      </c>
      <c r="D43" s="20">
        <f>SUM(D44:D52)</f>
        <v>2238941.8899999997</v>
      </c>
      <c r="E43" s="20">
        <f t="shared" si="0"/>
        <v>3514478.33</v>
      </c>
      <c r="F43" s="20">
        <f>SUM(F44:F52)</f>
        <v>3023077.1599999997</v>
      </c>
      <c r="G43" s="20">
        <f>SUM(G44:G52)</f>
        <v>2652662.7399999998</v>
      </c>
      <c r="H43" s="20">
        <f t="shared" si="1"/>
        <v>491401.17000000039</v>
      </c>
    </row>
    <row r="44" spans="1:8" x14ac:dyDescent="0.25">
      <c r="A44" s="18">
        <v>5100</v>
      </c>
      <c r="B44" s="19" t="s">
        <v>50</v>
      </c>
      <c r="C44" s="20">
        <v>109172.85</v>
      </c>
      <c r="D44" s="20">
        <v>224590.48</v>
      </c>
      <c r="E44" s="20">
        <f t="shared" si="0"/>
        <v>333763.33</v>
      </c>
      <c r="F44" s="20">
        <v>295345.73</v>
      </c>
      <c r="G44" s="20">
        <v>194908.83</v>
      </c>
      <c r="H44" s="20">
        <f t="shared" si="1"/>
        <v>38417.600000000035</v>
      </c>
    </row>
    <row r="45" spans="1:8" x14ac:dyDescent="0.25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1095298.5900000001</v>
      </c>
      <c r="D47" s="20">
        <v>1854701.41</v>
      </c>
      <c r="E47" s="20">
        <f t="shared" si="0"/>
        <v>2950000</v>
      </c>
      <c r="F47" s="20">
        <v>2601526.3199999998</v>
      </c>
      <c r="G47" s="20">
        <v>2351526.3199999998</v>
      </c>
      <c r="H47" s="20">
        <f t="shared" si="1"/>
        <v>348473.68000000017</v>
      </c>
    </row>
    <row r="48" spans="1:8" x14ac:dyDescent="0.25">
      <c r="A48" s="18">
        <v>5500</v>
      </c>
      <c r="B48" s="19" t="s">
        <v>54</v>
      </c>
      <c r="C48" s="20">
        <v>10350</v>
      </c>
      <c r="D48" s="20">
        <v>-10350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5">
      <c r="A49" s="18">
        <v>5600</v>
      </c>
      <c r="B49" s="19" t="s">
        <v>55</v>
      </c>
      <c r="C49" s="20">
        <v>60715</v>
      </c>
      <c r="D49" s="20">
        <v>170000</v>
      </c>
      <c r="E49" s="20">
        <f t="shared" si="0"/>
        <v>230715</v>
      </c>
      <c r="F49" s="20">
        <v>126205.11</v>
      </c>
      <c r="G49" s="20">
        <v>106227.59</v>
      </c>
      <c r="H49" s="20">
        <f t="shared" si="1"/>
        <v>104509.89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5">
      <c r="A53" s="15" t="s">
        <v>59</v>
      </c>
      <c r="B53" s="16"/>
      <c r="C53" s="20">
        <f>SUM(C54:C56)</f>
        <v>360731.45</v>
      </c>
      <c r="D53" s="20">
        <f>SUM(D54:D56)</f>
        <v>-34409.15</v>
      </c>
      <c r="E53" s="20">
        <f t="shared" si="0"/>
        <v>326322.3</v>
      </c>
      <c r="F53" s="20">
        <f>SUM(F54:F56)</f>
        <v>326322.3</v>
      </c>
      <c r="G53" s="20">
        <f>SUM(G54:G56)</f>
        <v>326322.3</v>
      </c>
      <c r="H53" s="20">
        <f t="shared" si="1"/>
        <v>0</v>
      </c>
    </row>
    <row r="54" spans="1:8" x14ac:dyDescent="0.25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5">
      <c r="A55" s="18">
        <v>6200</v>
      </c>
      <c r="B55" s="19" t="s">
        <v>61</v>
      </c>
      <c r="C55" s="20">
        <v>360731.45</v>
      </c>
      <c r="D55" s="20">
        <v>-34409.15</v>
      </c>
      <c r="E55" s="20">
        <f t="shared" si="0"/>
        <v>326322.3</v>
      </c>
      <c r="F55" s="20">
        <v>326322.3</v>
      </c>
      <c r="G55" s="20">
        <v>326322.3</v>
      </c>
      <c r="H55" s="20">
        <f t="shared" si="1"/>
        <v>0</v>
      </c>
    </row>
    <row r="56" spans="1:8" x14ac:dyDescent="0.25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5">
      <c r="A57" s="15" t="s">
        <v>63</v>
      </c>
      <c r="B57" s="16"/>
      <c r="C57" s="20">
        <f>SUM(C58:C64)</f>
        <v>0</v>
      </c>
      <c r="D57" s="20">
        <f>SUM(D58:D64)</f>
        <v>0</v>
      </c>
      <c r="E57" s="20">
        <f t="shared" si="0"/>
        <v>0</v>
      </c>
      <c r="F57" s="20">
        <f>SUM(F58:F64)</f>
        <v>0</v>
      </c>
      <c r="G57" s="20">
        <f>SUM(G58:G64)</f>
        <v>0</v>
      </c>
      <c r="H57" s="20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0">
        <f>SUM(C66:C68)</f>
        <v>636064.29</v>
      </c>
      <c r="D65" s="20">
        <f>SUM(D66:D68)</f>
        <v>104685.15</v>
      </c>
      <c r="E65" s="20">
        <f t="shared" si="0"/>
        <v>740749.44000000006</v>
      </c>
      <c r="F65" s="20">
        <f>SUM(F66:F68)</f>
        <v>535983.35999999999</v>
      </c>
      <c r="G65" s="20">
        <f>SUM(G66:G68)</f>
        <v>535983.35999999999</v>
      </c>
      <c r="H65" s="20">
        <f t="shared" si="1"/>
        <v>204766.08000000007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636064.29</v>
      </c>
      <c r="D68" s="20">
        <v>104685.15</v>
      </c>
      <c r="E68" s="20">
        <f t="shared" si="0"/>
        <v>740749.44000000006</v>
      </c>
      <c r="F68" s="20">
        <v>535983.35999999999</v>
      </c>
      <c r="G68" s="20">
        <v>535983.35999999999</v>
      </c>
      <c r="H68" s="20">
        <f t="shared" si="1"/>
        <v>204766.08000000007</v>
      </c>
    </row>
    <row r="69" spans="1:8" x14ac:dyDescent="0.25">
      <c r="A69" s="15" t="s">
        <v>75</v>
      </c>
      <c r="B69" s="16"/>
      <c r="C69" s="20">
        <f>SUM(C70:C76)</f>
        <v>0</v>
      </c>
      <c r="D69" s="20">
        <f>SUM(D70:D76)</f>
        <v>0</v>
      </c>
      <c r="E69" s="20">
        <f t="shared" si="0"/>
        <v>0</v>
      </c>
      <c r="F69" s="20">
        <f>SUM(F70:F76)</f>
        <v>0</v>
      </c>
      <c r="G69" s="20">
        <f>SUM(G70:G76)</f>
        <v>0</v>
      </c>
      <c r="H69" s="20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18">
        <v>9900</v>
      </c>
      <c r="B76" s="21" t="s">
        <v>82</v>
      </c>
      <c r="C76" s="22">
        <v>0</v>
      </c>
      <c r="D76" s="22">
        <v>0</v>
      </c>
      <c r="E76" s="22">
        <f t="shared" si="2"/>
        <v>0</v>
      </c>
      <c r="F76" s="22">
        <v>0</v>
      </c>
      <c r="G76" s="22">
        <v>0</v>
      </c>
      <c r="H76" s="22">
        <f t="shared" si="3"/>
        <v>0</v>
      </c>
    </row>
    <row r="77" spans="1:8" x14ac:dyDescent="0.25">
      <c r="A77" s="23"/>
      <c r="B77" s="24" t="s">
        <v>83</v>
      </c>
      <c r="C77" s="25">
        <f t="shared" ref="C77:H77" si="4">SUM(C5+C13+C23+C33+C43+C53+C57+C65+C69)</f>
        <v>53255847.029999994</v>
      </c>
      <c r="D77" s="25">
        <f t="shared" si="4"/>
        <v>3229718.4399999995</v>
      </c>
      <c r="E77" s="25">
        <f t="shared" si="4"/>
        <v>56485565.469999991</v>
      </c>
      <c r="F77" s="25">
        <f t="shared" si="4"/>
        <v>50383447.479999989</v>
      </c>
      <c r="G77" s="25">
        <f t="shared" si="4"/>
        <v>46867171.769999996</v>
      </c>
      <c r="H77" s="25">
        <f t="shared" si="4"/>
        <v>6102117.9899999984</v>
      </c>
    </row>
    <row r="78" spans="1:8" x14ac:dyDescent="0.25">
      <c r="A78" s="26" t="s">
        <v>84</v>
      </c>
      <c r="B78" s="26"/>
      <c r="C78" s="26"/>
      <c r="D78" s="26"/>
      <c r="E78" s="26"/>
      <c r="F78" s="26"/>
    </row>
  </sheetData>
  <mergeCells count="5">
    <mergeCell ref="A1:H1"/>
    <mergeCell ref="A2:B4"/>
    <mergeCell ref="C2:G2"/>
    <mergeCell ref="H2:H3"/>
    <mergeCell ref="A78:F78"/>
  </mergeCells>
  <pageMargins left="0.7" right="0.7" top="0.75" bottom="0.75" header="0.3" footer="0.3"/>
  <ignoredErrors>
    <ignoredError sqref="C70:H77 C5:D69 F5:H69" unlockedFormula="1"/>
    <ignoredError sqref="E5:E69" formula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2022-11-07T22:07:46Z</dcterms:created>
  <dcterms:modified xsi:type="dcterms:W3CDTF">2022-11-07T22:10:28Z</dcterms:modified>
</cp:coreProperties>
</file>