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LEY DE CONTABILIDAD GUBERNAMENTAL\CUENTA PUBLICA 2019\"/>
    </mc:Choice>
  </mc:AlternateContent>
  <xr:revisionPtr revIDLastSave="0" documentId="13_ncr:1_{3AEC9862-7E41-4C22-A574-69051671F42C}" xr6:coauthVersionLast="47" xr6:coauthVersionMax="47" xr10:uidLastSave="{00000000-0000-0000-0000-000000000000}"/>
  <bookViews>
    <workbookView xWindow="-120" yWindow="-120" windowWidth="29040" windowHeight="15720" xr2:uid="{00000000-000D-0000-FFFF-FFFF00000000}"/>
  </bookViews>
  <sheets>
    <sheet name="IR" sheetId="5" r:id="rId1"/>
    <sheet name="Hoja2" sheetId="10" r:id="rId2"/>
    <sheet name="Instructivo_IR" sheetId="8" r:id="rId3"/>
    <sheet name="Hoja1" sheetId="7" state="hidden" r:id="rId4"/>
  </sheets>
  <externalReferences>
    <externalReference r:id="rId5"/>
  </externalReference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5" l="1" a="1"/>
  <c r="H5" i="5" s="1"/>
  <c r="G5" i="5" a="1"/>
  <c r="G5" i="5" s="1"/>
  <c r="T28" i="5" l="1"/>
  <c r="T27" i="5"/>
  <c r="T12" i="5"/>
  <c r="J18" i="10" l="1"/>
  <c r="J20" i="10"/>
  <c r="H14" i="10"/>
  <c r="G14" i="10"/>
  <c r="F14" i="10"/>
  <c r="E14" i="10"/>
</calcChain>
</file>

<file path=xl/sharedStrings.xml><?xml version="1.0" encoding="utf-8"?>
<sst xmlns="http://schemas.openxmlformats.org/spreadsheetml/2006/main" count="367" uniqueCount="235">
  <si>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</si>
  <si>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</si>
  <si>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</si>
  <si>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</si>
  <si>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</si>
  <si>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</si>
  <si>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</si>
  <si>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</si>
  <si>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</si>
  <si>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</si>
  <si>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</si>
  <si>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</si>
  <si>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</si>
  <si>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</si>
  <si>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</si>
  <si>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</si>
  <si>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</si>
  <si>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</si>
  <si>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</si>
  <si>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</si>
  <si>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</si>
  <si>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</si>
  <si>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</si>
  <si>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</si>
  <si>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</si>
  <si>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</si>
  <si>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</si>
  <si>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</si>
  <si>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</si>
  <si>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</si>
  <si>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</si>
  <si>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</si>
  <si>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</si>
  <si>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</si>
  <si>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</si>
  <si>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</si>
  <si>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</si>
  <si>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</si>
  <si>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</si>
  <si>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</si>
  <si>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</si>
  <si>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</si>
  <si>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</si>
  <si>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</si>
  <si>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</si>
  <si>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</si>
  <si>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</si>
  <si>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</si>
  <si>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</si>
  <si>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</si>
  <si>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</si>
  <si>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</si>
  <si>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</si>
  <si>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</si>
  <si>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</si>
  <si>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</si>
  <si>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</si>
  <si>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</si>
  <si>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</si>
  <si>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</si>
  <si>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</si>
  <si>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</si>
  <si>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</si>
  <si>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</si>
  <si>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</si>
  <si>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</si>
  <si>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</si>
  <si>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</si>
  <si>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</si>
  <si>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</si>
  <si>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</si>
  <si>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</si>
  <si>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</si>
  <si>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</si>
  <si>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</si>
  <si>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</si>
  <si>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</si>
  <si>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</si>
  <si>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</si>
  <si>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</si>
  <si>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</si>
  <si>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</si>
  <si>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</si>
  <si>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</si>
  <si>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</si>
  <si>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</si>
  <si>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</si>
  <si>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</si>
  <si>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</si>
  <si>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</si>
  <si>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</si>
  <si>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</si>
  <si>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</si>
  <si>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Eficiencia g = 100 * (Eficiencia comercial * Eficiencia física)
E c = 100 * (volumen cobrado / volumen facturado)                                                                                            E f = 100 * (volumen facturado / volumen extraído)</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</si>
  <si>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</si>
  <si>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</si>
  <si>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</si>
  <si>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C = 100 * (No. de casas con el servicio / No. de casas habitadas)</t>
  </si>
  <si>
    <t xml:space="preserve">No. De casas con el servicio de agua potable No.de casas habitadas en la cabecera municipal </t>
  </si>
  <si>
    <t>COMPONENTE 1</t>
  </si>
  <si>
    <t>Pozos de agua potable operando y con mantenimiento.</t>
  </si>
  <si>
    <t>Derechos de extracción</t>
  </si>
  <si>
    <t>Doc = 4</t>
  </si>
  <si>
    <t>comprobante de pago</t>
  </si>
  <si>
    <t>COMPONENTE 2</t>
  </si>
  <si>
    <t>Servicio de alcantarillado de calidad brindado</t>
  </si>
  <si>
    <t>No. de contingencias sanitarias reportadas</t>
  </si>
  <si>
    <t>No. de contingencias sanitarias reportadas en la cabecera municipal por la Jurisdicción Sanitaria respecto a aguas residuales.</t>
  </si>
  <si>
    <t>COMPONENTE 3</t>
  </si>
  <si>
    <t>Servicio de agua potable de calidad brindado</t>
  </si>
  <si>
    <t>Eficiencia física</t>
  </si>
  <si>
    <t>E f = 100 * (Volumen de agua facturado / Volumen de agua extraído)</t>
  </si>
  <si>
    <t>COMPONENTE 4</t>
  </si>
  <si>
    <t>Capacidad de saneamiento ampliada.</t>
  </si>
  <si>
    <t>Capacidad de saneamiento.</t>
  </si>
  <si>
    <t>Capacidad s =  100 * (Volumen de agua tratada / Volumen de agua tratada instalada)</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</si>
  <si>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</si>
  <si>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</si>
  <si>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</si>
  <si>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</si>
  <si>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Educación en materia hídrica a los usuarios de SAPAM impartida.</t>
  </si>
  <si>
    <t>Cobertura de Cultura del Agua</t>
  </si>
  <si>
    <t>Cobertura CA = 100 * (Número de  eventos ejecutados./Número de  eventos planeados.)</t>
  </si>
  <si>
    <t>Facturación y cobro de agua medida.</t>
  </si>
  <si>
    <t>Eficiencia comercial</t>
  </si>
  <si>
    <t>Eficiencia c = 100 * (Volumen de agua potable cobrado / Volumen de agua potable facturado)</t>
  </si>
  <si>
    <t>Cobertura de cultura del agua</t>
  </si>
  <si>
    <t>Eficiencia comercial-es la eficiecia en cobrar el servicio del agua potable en pesos de lo que se factura en sapam</t>
  </si>
  <si>
    <t>Operación de pozos de agua potable.</t>
  </si>
  <si>
    <t>Horas pozo trabajadas</t>
  </si>
  <si>
    <t>H pt = 100 * (Horas operadas del total de pozos/Horas programadas)</t>
  </si>
  <si>
    <t>ACTIVIDAD 1.1</t>
  </si>
  <si>
    <t>Mantenimiento de pozos de agua potable.</t>
  </si>
  <si>
    <t>Plan de mantenimiento</t>
  </si>
  <si>
    <t>Cumplimiento = 100 * (Acciones realizadas a tiempo / Acciones programadas por periodo)</t>
  </si>
  <si>
    <t>ACTIVIDAD 1.2</t>
  </si>
  <si>
    <t>ACTIVIDAD 2.1</t>
  </si>
  <si>
    <t>Mantenimiento a drenaje sanitario</t>
  </si>
  <si>
    <t>Rehabilitación de red de drenaje sanitario</t>
  </si>
  <si>
    <t>Plan de rehabilitación</t>
  </si>
  <si>
    <t>ACTIVIDAD 2.2</t>
  </si>
  <si>
    <t>Eficiencia en instalacion de descargas</t>
  </si>
  <si>
    <t>Descargas nuevas</t>
  </si>
  <si>
    <t>Cumplimiento = 100 * (Descargas realizadas a tiempo / Descargas solicitadas por periodo)</t>
  </si>
  <si>
    <t>ACTIVIDAD 2.3</t>
  </si>
  <si>
    <t>Reparación de fugas</t>
  </si>
  <si>
    <t>Plan de contingencias</t>
  </si>
  <si>
    <t>Cumplimiento = 100 * (Fugas reparadas a tiempo / Fugas reportadas por periodo)</t>
  </si>
  <si>
    <t>ACTIVIDAD 3.1</t>
  </si>
  <si>
    <t>ACTIVIDAD 3.2</t>
  </si>
  <si>
    <t>ACTIVIDAD 3.3</t>
  </si>
  <si>
    <t>Ampliación de red de agua potable</t>
  </si>
  <si>
    <t>Plan de ampliación</t>
  </si>
  <si>
    <t>Eficiencia en instalación de tomas</t>
  </si>
  <si>
    <t>Tomas nuevas</t>
  </si>
  <si>
    <t>Cumplimiento = 100 * (Tomas realizadas a tiempo / Tomas solicitadas por periodo)</t>
  </si>
  <si>
    <t>Pláticas "Mi negocio sustentable" para usuarios comerciales e industriales de SAPAM para disminución de consumos y conocimiento de normativa.</t>
  </si>
  <si>
    <t>ACTIVIDAD 4.1</t>
  </si>
  <si>
    <t>ACTIVIDAD 4.2</t>
  </si>
  <si>
    <t>ACTIVIDAD 4.3</t>
  </si>
  <si>
    <t>ACTIVIDAD 4.4</t>
  </si>
  <si>
    <t>Cobertura de información.</t>
  </si>
  <si>
    <t>Cobertura i = 100 * (Pláticas realizadas a los negocios comerciales e industriales / Número de pláticas planeadas, dirigidas a negocios a comerciales e industriales.)</t>
  </si>
  <si>
    <t>Implementación de reglamento municipal para descargas no domesticas.</t>
  </si>
  <si>
    <t>Documento.</t>
  </si>
  <si>
    <t>Plan de mantenimiento de la PTAR mpal.</t>
  </si>
  <si>
    <t>Índice de cumplimiento de mantenimiento.</t>
  </si>
  <si>
    <t>Índice mtto = 100 * (No. de ordenes ejecutadas en tiempo / No. de ordenes planeadas.)</t>
  </si>
  <si>
    <t>Plan de operación de la PTAR mpal.</t>
  </si>
  <si>
    <t>Índice de cumplimiento de operación</t>
  </si>
  <si>
    <t>Índice = 100 * (Tiempo de operación / Tiempo planeado de operación)</t>
  </si>
  <si>
    <t>Platicas "Empleado Responsable"</t>
  </si>
  <si>
    <t>ACTIVIDAD 5.1</t>
  </si>
  <si>
    <t>ACTIVIDAD 5.2</t>
  </si>
  <si>
    <t>Cobertura i = 100 * (Número de talleres realizados. / Número de talleres planeados.)</t>
  </si>
  <si>
    <t>Platicas Escuelas sustentable</t>
  </si>
  <si>
    <t xml:space="preserve">Cobertura i = 100 * (No. de escuelas visitadas / Número de escuelas en la cabecera municipal.) </t>
  </si>
  <si>
    <t>ACTIVIDAD 6.1</t>
  </si>
  <si>
    <t>ACTIVIDAD 6.2</t>
  </si>
  <si>
    <t>Cobertura de micromedición</t>
  </si>
  <si>
    <t>Cobertura de facturación</t>
  </si>
  <si>
    <t>C f = 100 * (No de tomas con micromedidor funcionando / No de tomas activas)</t>
  </si>
  <si>
    <t>Atención a usuarios</t>
  </si>
  <si>
    <t>Satisfacción de usuario</t>
  </si>
  <si>
    <t>S U = 100 * (No de encuestas con satisfacción del usuario / No de encuestas aplicadas</t>
  </si>
  <si>
    <t xml:space="preserve">Total de hrs operadas del total de hrs programadas de los pozos de agua potable </t>
  </si>
  <si>
    <t>Cumplimiento en el programa de mantenimiento de pozos de agua potable</t>
  </si>
  <si>
    <t>Cumplimiento en el programa de mantenimiento de linea de drenaje sanitario</t>
  </si>
  <si>
    <t>Cumplimiento en el programa de rehabilitacion en las redes de drenaje</t>
  </si>
  <si>
    <t xml:space="preserve">Eficiencia y eficacia en la instalacion de descargas solicitadas por los usuarios  </t>
  </si>
  <si>
    <t xml:space="preserve">Eficiencia y eficacia en la instalacion de fugas reportadas por los usuarios  </t>
  </si>
  <si>
    <t>Cumplimiento en la ampliacion de red de agua potable</t>
  </si>
  <si>
    <t xml:space="preserve">Eficiencia y eficacia en la instalacion de tomas de agua  solicitadas por los usuarios  </t>
  </si>
  <si>
    <t xml:space="preserve">No. De platicas de las programadas_   Pláticas "Mi negocio sustentable" para usuarios comerciales e industriales de SAPAM para disminución de consumos y conocimiento de normativa. </t>
  </si>
  <si>
    <t>Cumplimiento en el programa de mantenimiento de la ptar</t>
  </si>
  <si>
    <t>cumplimiento en horas en el programa de operación de la ptar</t>
  </si>
  <si>
    <t>No. De platicas de las realizadas del programa empleado responsable</t>
  </si>
  <si>
    <t>No. De platicas de las realizadas del programa escuela sustentable</t>
  </si>
  <si>
    <t>No. de tomas con micromedidor funcionando del total de tomas activas</t>
  </si>
  <si>
    <t>Nivel de satisfaccion en atencion al publico de los usuarios de sapam</t>
  </si>
  <si>
    <t>%</t>
  </si>
  <si>
    <t>No casas habitadas c/servicio</t>
  </si>
  <si>
    <t>Derechos de extraccion</t>
  </si>
  <si>
    <t>No de reportes de contigencias</t>
  </si>
  <si>
    <t>m3 de agua potable facturada m3 de agua potable extraida</t>
  </si>
  <si>
    <t>m3 de agua tratada</t>
  </si>
  <si>
    <t>Eventos de cultura</t>
  </si>
  <si>
    <t>m3 de agua potable cobrada y facturada</t>
  </si>
  <si>
    <t>horas trabajadas en pozos</t>
  </si>
  <si>
    <t>Acciones realizadas a tiempo</t>
  </si>
  <si>
    <t>No de tomas realizadas a tiempo</t>
  </si>
  <si>
    <t>No de fugas realizadas a tiempo</t>
  </si>
  <si>
    <t>No de tomas instaladas a tiempo</t>
  </si>
  <si>
    <t>No de platicas realizadas</t>
  </si>
  <si>
    <t>Reglamento</t>
  </si>
  <si>
    <t>No de hrs tarabajadas</t>
  </si>
  <si>
    <t>No de tomas con micromedidores funcionando</t>
  </si>
  <si>
    <t>No de encuestas</t>
  </si>
  <si>
    <t>E0001</t>
  </si>
  <si>
    <t>F0001</t>
  </si>
  <si>
    <t>E0003</t>
  </si>
  <si>
    <t>P0003</t>
  </si>
  <si>
    <t>P0001</t>
  </si>
  <si>
    <t>B0002</t>
  </si>
  <si>
    <t>P0002</t>
  </si>
  <si>
    <t>B0001</t>
  </si>
  <si>
    <t xml:space="preserve">NOTAS </t>
  </si>
  <si>
    <t>La cantidad de 20296 es el número total incial de tomas activas.</t>
  </si>
  <si>
    <t xml:space="preserve">activos </t>
  </si>
  <si>
    <t xml:space="preserve">cortados </t>
  </si>
  <si>
    <t xml:space="preserve">agua </t>
  </si>
  <si>
    <t>susp</t>
  </si>
  <si>
    <t>alc</t>
  </si>
  <si>
    <t>ap</t>
  </si>
  <si>
    <t>SISTEMA DE AGUA POTABLE Y ALCANTARILLADO MUNICIPAL DE VALLE DE SANTIAGO
INDICADORES DE RESULTADOS
DEL 1 DE ENERO AL 31 DE DICIEMBRE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</si>
</sst>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7">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9" fontId="1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2">
    <xf numFmtId="0" fontId="0" fillId="0" borderId="0" xfId="0"/>
    <xf numFmtId="0" fontId="0" fillId="0" borderId="0" xfId="0" applyProtection="1">
      <protection locked="0"/>
    </xf>
    <xf numFmtId="0" fontId="9" fillId="0" borderId="0" xfId="0" applyFont="1" applyAlignment="1">
      <alignment horizontal="justify" vertical="top" wrapText="1"/>
    </xf>
    <xf numFmtId="0" fontId="8" fillId="2" borderId="0" xfId="8" applyFont="1" applyFill="1" applyAlignment="1">
      <alignment horizontal="justify" vertical="top" wrapText="1"/>
    </xf>
    <xf numFmtId="0" fontId="10" fillId="0" borderId="0" xfId="0" applyFont="1" applyAlignment="1">
      <alignment horizontal="justify" vertical="top" wrapText="1"/>
    </xf>
    <xf numFmtId="0" fontId="8" fillId="3" borderId="0" xfId="8" applyFont="1" applyFill="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6" fillId="5" borderId="0" xfId="0" applyFont="1" applyFill="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7" borderId="0" xfId="16" applyFont="1" applyFill="1" applyAlignment="1">
      <alignment horizontal="center" vertical="center" wrapText="1"/>
    </xf>
    <xf numFmtId="0" fontId="14"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Font="1" applyFill="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11" fillId="8" borderId="5" xfId="8" applyFont="1" applyFill="1" applyBorder="1" applyAlignment="1" applyProtection="1">
      <alignment horizontal="centerContinuous" vertical="center" wrapText="1"/>
      <protection locked="0"/>
    </xf>
    <xf numFmtId="0" fontId="11" fillId="8" borderId="6" xfId="8" applyFont="1" applyFill="1" applyBorder="1" applyAlignment="1" applyProtection="1">
      <alignment horizontal="centerContinuous" vertical="center" wrapText="1"/>
      <protection locked="0"/>
    </xf>
    <xf numFmtId="0" fontId="6" fillId="9" borderId="0" xfId="16" applyFont="1" applyFill="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pplyProtection="1">
      <alignment horizontal="justify" vertical="top" wrapText="1"/>
      <protection locked="0"/>
    </xf>
    <xf numFmtId="9" fontId="0" fillId="0" borderId="0" xfId="0" applyNumberFormat="1" applyProtection="1">
      <protection locked="0"/>
    </xf>
    <xf numFmtId="0" fontId="17" fillId="0" borderId="0" xfId="8" applyFont="1" applyAlignment="1" applyProtection="1">
      <alignment vertical="top"/>
      <protection locked="0"/>
    </xf>
    <xf numFmtId="0" fontId="17" fillId="0" borderId="0" xfId="8" applyFont="1" applyAlignment="1" applyProtection="1">
      <alignment vertical="top" wrapText="1"/>
      <protection locked="0"/>
    </xf>
    <xf numFmtId="4" fontId="17" fillId="0" borderId="0" xfId="8" applyNumberFormat="1" applyFont="1" applyAlignment="1" applyProtection="1">
      <alignment vertical="top"/>
      <protection locked="0"/>
    </xf>
    <xf numFmtId="0" fontId="11" fillId="8" borderId="3" xfId="8" applyFont="1" applyFill="1" applyBorder="1" applyAlignment="1" applyProtection="1">
      <alignment horizontal="center" vertical="center" wrapText="1"/>
      <protection locked="0"/>
    </xf>
    <xf numFmtId="0" fontId="0" fillId="0" borderId="0" xfId="0" applyAlignment="1">
      <alignment wrapText="1"/>
    </xf>
    <xf numFmtId="165" fontId="0" fillId="0" borderId="0" xfId="0" applyNumberFormat="1" applyAlignment="1">
      <alignment vertical="top" wrapText="1"/>
    </xf>
    <xf numFmtId="0" fontId="16" fillId="0" borderId="0" xfId="0" applyFont="1" applyAlignment="1">
      <alignment vertical="top" wrapText="1"/>
    </xf>
    <xf numFmtId="10" fontId="0" fillId="0" borderId="0" xfId="0" applyNumberFormat="1" applyProtection="1">
      <protection locked="0"/>
    </xf>
    <xf numFmtId="10" fontId="0" fillId="0" borderId="0" xfId="26" applyNumberFormat="1" applyFont="1" applyFill="1" applyProtection="1">
      <protection locked="0"/>
    </xf>
    <xf numFmtId="0" fontId="0" fillId="0" borderId="0" xfId="0" applyAlignment="1">
      <alignment horizontal="center" wrapText="1"/>
    </xf>
    <xf numFmtId="0" fontId="13" fillId="0" borderId="0" xfId="0" applyFont="1" applyAlignment="1">
      <alignment horizontal="justify" vertical="top" wrapText="1"/>
    </xf>
    <xf numFmtId="9" fontId="0" fillId="0" borderId="0" xfId="26" applyFont="1" applyFill="1" applyProtection="1">
      <protection locked="0"/>
    </xf>
    <xf numFmtId="165" fontId="18" fillId="0" borderId="0" xfId="36" applyNumberFormat="1" applyFont="1" applyAlignment="1">
      <alignment vertical="top"/>
    </xf>
    <xf numFmtId="165" fontId="0" fillId="0" borderId="0" xfId="0" applyNumberFormat="1" applyAlignment="1">
      <alignment vertical="top"/>
    </xf>
    <xf numFmtId="165" fontId="0" fillId="0" borderId="0" xfId="36" applyNumberFormat="1" applyFont="1" applyAlignment="1">
      <alignment vertical="top"/>
    </xf>
    <xf numFmtId="4" fontId="17" fillId="0" borderId="0" xfId="0" applyNumberFormat="1" applyFont="1" applyAlignment="1" applyProtection="1">
      <alignment vertical="top"/>
      <protection locked="0"/>
    </xf>
  </cellXfs>
  <cellStyles count="37">
    <cellStyle name="Euro" xfId="1" xr:uid="{00000000-0005-0000-0000-000000000000}"/>
    <cellStyle name="Millares 2" xfId="2" xr:uid="{00000000-0005-0000-0000-000001000000}"/>
    <cellStyle name="Millares 2 2" xfId="3" xr:uid="{00000000-0005-0000-0000-000002000000}"/>
    <cellStyle name="Millares 2 2 2" xfId="18" xr:uid="{1F23B673-5363-40DD-89CC-FBD57101F6BE}"/>
    <cellStyle name="Millares 2 2 3" xfId="28" xr:uid="{0601C237-E8D9-49F6-B8B1-A5C971DC5542}"/>
    <cellStyle name="Millares 2 3" xfId="4" xr:uid="{00000000-0005-0000-0000-000003000000}"/>
    <cellStyle name="Millares 2 3 2" xfId="19" xr:uid="{42DA9624-40B2-4BE2-96A8-28B282D79D0E}"/>
    <cellStyle name="Millares 2 3 3" xfId="29" xr:uid="{9CDF9CF9-5190-4CEE-AA8F-CA0002D97CE4}"/>
    <cellStyle name="Millares 2 4" xfId="17" xr:uid="{BE572FF3-C34D-4B32-9BFC-6A478DD77461}"/>
    <cellStyle name="Millares 2 5" xfId="27" xr:uid="{F559270B-DDE5-4D60-87EE-E51EF05C394C}"/>
    <cellStyle name="Millares 3" xfId="5" xr:uid="{00000000-0005-0000-0000-000004000000}"/>
    <cellStyle name="Millares 3 2" xfId="20" xr:uid="{5251A62F-B6FE-4502-8DF0-BEF74B96B687}"/>
    <cellStyle name="Millares 3 3" xfId="30" xr:uid="{64E7FB68-9BE4-4D71-B7FD-08A794E08785}"/>
    <cellStyle name="Moneda 2" xfId="6" xr:uid="{00000000-0005-0000-0000-000005000000}"/>
    <cellStyle name="Moneda 2 2" xfId="21" xr:uid="{4005AA59-3F15-49A4-AB4F-10560D88B081}"/>
    <cellStyle name="Moneda 2 3" xfId="31" xr:uid="{4A5546F5-953E-4AAD-9D39-6F145D2BD59C}"/>
    <cellStyle name="Normal" xfId="0" builtinId="0"/>
    <cellStyle name="Normal 2" xfId="7" xr:uid="{00000000-0005-0000-0000-000007000000}"/>
    <cellStyle name="Normal 2 2" xfId="8" xr:uid="{00000000-0005-0000-0000-000008000000}"/>
    <cellStyle name="Normal 2 3" xfId="22" xr:uid="{14D83129-528B-4806-9F9F-9DCAE72C28E7}"/>
    <cellStyle name="Normal 2 4" xfId="32" xr:uid="{88B12D64-C6BE-4A9C-A378-479BCF06A22A}"/>
    <cellStyle name="Normal 3" xfId="9" xr:uid="{00000000-0005-0000-0000-000009000000}"/>
    <cellStyle name="Normal 3 2" xfId="23" xr:uid="{0A7ED60F-2074-40A8-A49C-42C8C3CBC498}"/>
    <cellStyle name="Normal 3 3" xfId="33" xr:uid="{283F9BE1-1BA9-4FB8-A9DF-B861D53EAB5E}"/>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77DBD33C-7D4D-4902-A4A0-48B83E8595E4}"/>
    <cellStyle name="Normal 6 2 3" xfId="35" xr:uid="{2D220A0E-ED94-48A4-B895-52C33C03AF6E}"/>
    <cellStyle name="Normal 6 3" xfId="24" xr:uid="{C173622D-8F5E-4A2B-96B8-C73F7FC117A2}"/>
    <cellStyle name="Normal 6 4" xfId="34" xr:uid="{C23A37A0-7D29-413F-B68C-909E25223284}"/>
    <cellStyle name="Normal 7" xfId="36" xr:uid="{31C176D3-C5AC-4276-A160-9542E3EF22C9}"/>
    <cellStyle name="Normal_141008Reportes Cuadros Institucionales-sectorialesADV" xfId="16" xr:uid="{00000000-0005-0000-0000-000010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Hoja2!F4C6" advise="1"/>
        </mc:Choice>
        <mc:Fallback>
          <oleItem name="!Hoja2!F4C6" advise="1"/>
        </mc:Fallback>
      </mc:AlternateContent>
      <mc:AlternateContent xmlns:mc="http://schemas.openxmlformats.org/markup-compatibility/2006">
        <mc:Choice Requires="x14">
          <x14:oleItem name="!Hoja2!F4C8" advise="1"/>
        </mc:Choice>
        <mc:Fallback>
          <oleItem name="!Hoja2!F4C8" advise="1"/>
        </mc:Fallback>
      </mc:AlternateContent>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abSelected="1" zoomScale="110" zoomScaleNormal="110" workbookViewId="0">
      <selection activeCell="K5" sqref="K5"/>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0" width="17" style="1" hidden="1" customWidth="1"/>
    <col min="11"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style="40" customWidth="1"/>
  </cols>
  <sheetData>
    <row r="1" spans="1:24" ht="60" customHeight="1" x14ac:dyDescent="0.2">
      <c r="A1" s="25" t="s">
        <v>234</v>
      </c>
      <c r="B1" s="26"/>
      <c r="C1" s="26"/>
      <c r="D1" s="26"/>
      <c r="E1" s="26"/>
      <c r="F1" s="26"/>
      <c r="G1" s="26"/>
      <c r="H1" s="26"/>
      <c r="I1" s="26"/>
      <c r="J1" s="26"/>
      <c r="K1" s="26"/>
      <c r="L1" s="26"/>
      <c r="M1" s="26"/>
      <c r="N1" s="26"/>
      <c r="O1" s="26"/>
      <c r="P1" s="26"/>
      <c r="Q1" s="26"/>
      <c r="R1" s="26"/>
      <c r="S1" s="26"/>
      <c r="T1" s="26"/>
      <c r="U1" s="26"/>
      <c r="V1" s="26"/>
      <c r="W1" s="39"/>
    </row>
    <row r="2" spans="1:24" ht="11.25" customHeight="1" x14ac:dyDescent="0.2">
      <c r="A2" s="22" t="s">
        <v>74</v>
      </c>
      <c r="B2" s="22"/>
      <c r="C2" s="22"/>
      <c r="D2" s="22"/>
      <c r="E2" s="22"/>
      <c r="F2" s="31" t="s">
        <v>2</v>
      </c>
      <c r="G2" s="31"/>
      <c r="H2" s="31"/>
      <c r="I2" s="31"/>
      <c r="J2" s="31"/>
      <c r="K2" s="23" t="s">
        <v>72</v>
      </c>
      <c r="L2" s="23"/>
      <c r="M2" s="23"/>
      <c r="N2" s="24" t="s">
        <v>73</v>
      </c>
      <c r="O2" s="24"/>
      <c r="P2" s="24"/>
      <c r="Q2" s="24"/>
      <c r="R2" s="24"/>
      <c r="S2" s="24"/>
      <c r="T2" s="24"/>
      <c r="U2" s="27" t="s">
        <v>55</v>
      </c>
      <c r="V2" s="27"/>
      <c r="W2" s="30"/>
    </row>
    <row r="3" spans="1:24"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85</v>
      </c>
      <c r="R3" s="21" t="s">
        <v>35</v>
      </c>
      <c r="S3" s="21" t="s">
        <v>34</v>
      </c>
      <c r="T3" s="21" t="s">
        <v>33</v>
      </c>
      <c r="U3" s="28" t="s">
        <v>54</v>
      </c>
      <c r="V3" s="29" t="s">
        <v>31</v>
      </c>
      <c r="W3" s="29" t="s">
        <v>71</v>
      </c>
    </row>
    <row r="4" spans="1:24"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0">
        <v>21</v>
      </c>
      <c r="V4" s="30">
        <v>22</v>
      </c>
      <c r="W4" s="30">
        <v>23</v>
      </c>
      <c r="X4" t="s">
        <v>226</v>
      </c>
    </row>
    <row r="5" spans="1:24" ht="90" x14ac:dyDescent="0.2">
      <c r="A5" s="32">
        <v>8101</v>
      </c>
      <c r="B5" s="33" t="s">
        <v>218</v>
      </c>
      <c r="C5" s="32" t="s">
        <v>88</v>
      </c>
      <c r="D5" s="33" t="s">
        <v>87</v>
      </c>
      <c r="E5" s="32" t="s">
        <v>86</v>
      </c>
      <c r="F5" s="41">
        <v>1796979.16</v>
      </c>
      <c r="G5" s="41" t="e">
        <f t="array" ref="G5">[1]!'!Hoja2!F4C6'</f>
        <v>#REF!</v>
      </c>
      <c r="H5" s="41" t="e">
        <f t="array" ref="H5">[1]!'!Hoja2!F4C8'</f>
        <v>#REF!</v>
      </c>
      <c r="I5" s="48">
        <v>1596279.71</v>
      </c>
      <c r="J5" s="48">
        <v>1595634.21</v>
      </c>
      <c r="K5" s="32" t="s">
        <v>89</v>
      </c>
      <c r="L5" s="33" t="s">
        <v>27</v>
      </c>
      <c r="M5" s="42" t="s">
        <v>91</v>
      </c>
      <c r="N5" s="32" t="s">
        <v>92</v>
      </c>
      <c r="O5" s="33" t="s">
        <v>27</v>
      </c>
      <c r="P5" s="34" t="s">
        <v>93</v>
      </c>
      <c r="Q5" s="34" t="s">
        <v>94</v>
      </c>
      <c r="R5" s="43">
        <v>0.31180000000000002</v>
      </c>
      <c r="S5" s="43">
        <v>0.31180000000000002</v>
      </c>
      <c r="T5" s="43">
        <v>0.2487</v>
      </c>
      <c r="U5" s="43">
        <v>0.44919999999999999</v>
      </c>
      <c r="V5" s="44">
        <v>0.55379999999999996</v>
      </c>
      <c r="W5" s="45" t="s">
        <v>200</v>
      </c>
    </row>
    <row r="6" spans="1:24" ht="60" x14ac:dyDescent="0.2">
      <c r="A6" s="32">
        <v>8105</v>
      </c>
      <c r="B6" s="33" t="s">
        <v>222</v>
      </c>
      <c r="C6" s="32" t="s">
        <v>88</v>
      </c>
      <c r="D6" s="33" t="s">
        <v>87</v>
      </c>
      <c r="E6" s="32" t="s">
        <v>86</v>
      </c>
      <c r="F6" s="51">
        <v>2279450.4</v>
      </c>
      <c r="G6" s="50">
        <v>2258057.44</v>
      </c>
      <c r="H6" s="50">
        <v>5497.43</v>
      </c>
      <c r="I6" s="50">
        <v>2015928.86</v>
      </c>
      <c r="J6" s="50">
        <v>2010431.43</v>
      </c>
      <c r="K6" s="32" t="s">
        <v>89</v>
      </c>
      <c r="L6" s="33" t="s">
        <v>90</v>
      </c>
      <c r="M6" s="42" t="s">
        <v>95</v>
      </c>
      <c r="N6" s="32" t="s">
        <v>96</v>
      </c>
      <c r="O6" s="33" t="s">
        <v>90</v>
      </c>
      <c r="P6" s="34" t="s">
        <v>97</v>
      </c>
      <c r="Q6" s="34" t="s">
        <v>98</v>
      </c>
      <c r="R6" s="43">
        <v>0.94989999999999997</v>
      </c>
      <c r="S6" s="43">
        <v>0.94989999999999997</v>
      </c>
      <c r="T6" s="44">
        <v>0.99350000000000005</v>
      </c>
      <c r="U6" s="1">
        <v>19056</v>
      </c>
      <c r="V6" s="1">
        <v>19179</v>
      </c>
      <c r="W6" s="40" t="s">
        <v>201</v>
      </c>
    </row>
    <row r="7" spans="1:24" ht="22.5" x14ac:dyDescent="0.2">
      <c r="A7" s="32">
        <v>8108</v>
      </c>
      <c r="B7" s="33" t="s">
        <v>223</v>
      </c>
      <c r="C7" s="32" t="s">
        <v>88</v>
      </c>
      <c r="D7" s="33" t="s">
        <v>87</v>
      </c>
      <c r="E7" s="32" t="s">
        <v>86</v>
      </c>
      <c r="F7" s="51">
        <v>16147109.359999999</v>
      </c>
      <c r="G7" s="49">
        <v>20076414.68</v>
      </c>
      <c r="H7" s="49">
        <v>2927214.25</v>
      </c>
      <c r="I7" s="49">
        <v>11865448.02</v>
      </c>
      <c r="J7" s="49">
        <v>8938233.7699999996</v>
      </c>
      <c r="K7" s="32" t="s">
        <v>89</v>
      </c>
      <c r="L7" s="33" t="s">
        <v>99</v>
      </c>
      <c r="M7" s="32" t="s">
        <v>100</v>
      </c>
      <c r="N7" s="32" t="s">
        <v>101</v>
      </c>
      <c r="O7" s="33" t="s">
        <v>99</v>
      </c>
      <c r="P7" s="34" t="s">
        <v>102</v>
      </c>
      <c r="Q7" s="34" t="s">
        <v>103</v>
      </c>
      <c r="R7" s="1">
        <v>4</v>
      </c>
      <c r="S7" s="1">
        <v>4</v>
      </c>
      <c r="T7" s="1">
        <v>4</v>
      </c>
      <c r="U7" s="1">
        <v>4</v>
      </c>
      <c r="V7" s="1">
        <v>4</v>
      </c>
      <c r="W7" s="40" t="s">
        <v>202</v>
      </c>
    </row>
    <row r="8" spans="1:24" ht="33.75" x14ac:dyDescent="0.2">
      <c r="A8" s="32">
        <v>8107</v>
      </c>
      <c r="B8" s="33" t="s">
        <v>224</v>
      </c>
      <c r="C8" s="32" t="s">
        <v>88</v>
      </c>
      <c r="D8" s="33" t="s">
        <v>87</v>
      </c>
      <c r="E8" s="32" t="s">
        <v>86</v>
      </c>
      <c r="F8" s="51">
        <v>6201445.6600000001</v>
      </c>
      <c r="G8" s="50">
        <v>19810609.379999999</v>
      </c>
      <c r="H8" s="50">
        <v>1098516.24</v>
      </c>
      <c r="I8" s="50">
        <v>16803448.390000001</v>
      </c>
      <c r="J8" s="50">
        <v>15704932.15</v>
      </c>
      <c r="K8" s="32" t="s">
        <v>89</v>
      </c>
      <c r="L8" s="33" t="s">
        <v>104</v>
      </c>
      <c r="M8" s="32" t="s">
        <v>105</v>
      </c>
      <c r="N8" s="32" t="s">
        <v>106</v>
      </c>
      <c r="O8" s="33" t="s">
        <v>104</v>
      </c>
      <c r="P8" s="34" t="s">
        <v>107</v>
      </c>
      <c r="Q8" s="34" t="s">
        <v>107</v>
      </c>
      <c r="R8" s="1">
        <v>0</v>
      </c>
      <c r="S8" s="1">
        <v>0</v>
      </c>
      <c r="T8" s="1">
        <v>0</v>
      </c>
      <c r="U8" s="1">
        <v>0</v>
      </c>
      <c r="V8" s="1">
        <v>0</v>
      </c>
      <c r="W8" s="40" t="s">
        <v>203</v>
      </c>
    </row>
    <row r="9" spans="1:24" ht="78.75" x14ac:dyDescent="0.2">
      <c r="A9" s="32">
        <v>8106</v>
      </c>
      <c r="B9" s="33" t="s">
        <v>225</v>
      </c>
      <c r="C9" s="32" t="s">
        <v>88</v>
      </c>
      <c r="D9" s="33" t="s">
        <v>87</v>
      </c>
      <c r="E9" s="32" t="s">
        <v>86</v>
      </c>
      <c r="F9" s="51">
        <v>9546497.5099999998</v>
      </c>
      <c r="G9" s="50">
        <v>6176196.2400000002</v>
      </c>
      <c r="H9" s="50">
        <v>16131.4</v>
      </c>
      <c r="I9" s="50">
        <v>5659094.2300000004</v>
      </c>
      <c r="J9" s="50">
        <v>5642962.8300000001</v>
      </c>
      <c r="K9" s="32" t="s">
        <v>89</v>
      </c>
      <c r="L9" s="33" t="s">
        <v>108</v>
      </c>
      <c r="M9" s="32" t="s">
        <v>109</v>
      </c>
      <c r="N9" s="32" t="s">
        <v>110</v>
      </c>
      <c r="O9" s="33" t="s">
        <v>108</v>
      </c>
      <c r="P9" s="34" t="s">
        <v>111</v>
      </c>
      <c r="Q9" s="34" t="s">
        <v>116</v>
      </c>
      <c r="R9" s="43">
        <v>0.72499999999999998</v>
      </c>
      <c r="S9" s="43">
        <v>0.72499999999999998</v>
      </c>
      <c r="T9" s="43">
        <v>0.55379999999999996</v>
      </c>
      <c r="U9" s="1">
        <v>3060045</v>
      </c>
      <c r="V9" s="1">
        <v>5525677</v>
      </c>
      <c r="W9" s="40" t="s">
        <v>204</v>
      </c>
    </row>
    <row r="10" spans="1:24" ht="56.25" x14ac:dyDescent="0.2">
      <c r="A10" s="32">
        <v>8109</v>
      </c>
      <c r="B10" s="33" t="s">
        <v>221</v>
      </c>
      <c r="C10" s="32" t="s">
        <v>88</v>
      </c>
      <c r="D10" s="33" t="s">
        <v>87</v>
      </c>
      <c r="E10" s="32" t="s">
        <v>86</v>
      </c>
      <c r="F10" s="51">
        <v>4195878.6100000003</v>
      </c>
      <c r="G10" s="50">
        <v>4246332.55</v>
      </c>
      <c r="H10" s="50">
        <v>70449.399999999994</v>
      </c>
      <c r="I10" s="50">
        <v>3468950.24</v>
      </c>
      <c r="J10" s="50">
        <v>3398500.84</v>
      </c>
      <c r="K10" s="32" t="s">
        <v>89</v>
      </c>
      <c r="L10" s="33" t="s">
        <v>112</v>
      </c>
      <c r="M10" s="32" t="s">
        <v>113</v>
      </c>
      <c r="N10" s="32" t="s">
        <v>114</v>
      </c>
      <c r="O10" s="33" t="s">
        <v>112</v>
      </c>
      <c r="P10" s="34" t="s">
        <v>115</v>
      </c>
      <c r="Q10" s="34" t="s">
        <v>117</v>
      </c>
      <c r="R10" s="43">
        <v>0.3236</v>
      </c>
      <c r="S10" s="43">
        <v>0.3236</v>
      </c>
      <c r="T10" s="43">
        <v>0.41020000000000001</v>
      </c>
      <c r="U10" s="1">
        <v>199369</v>
      </c>
      <c r="V10" s="1">
        <v>486000</v>
      </c>
      <c r="W10" s="40" t="s">
        <v>205</v>
      </c>
    </row>
    <row r="11" spans="1:24" ht="22.5" x14ac:dyDescent="0.2">
      <c r="A11" s="32">
        <v>8102</v>
      </c>
      <c r="B11" s="33" t="s">
        <v>219</v>
      </c>
      <c r="C11" s="32" t="s">
        <v>88</v>
      </c>
      <c r="D11" s="33" t="s">
        <v>87</v>
      </c>
      <c r="E11" s="32" t="s">
        <v>86</v>
      </c>
      <c r="F11" s="51">
        <v>523912.11</v>
      </c>
      <c r="G11" s="50">
        <v>616385.01</v>
      </c>
      <c r="H11" s="49"/>
      <c r="I11" s="50">
        <v>571583.05000000005</v>
      </c>
      <c r="J11" s="50">
        <v>571583.05000000005</v>
      </c>
      <c r="K11" s="32" t="s">
        <v>89</v>
      </c>
      <c r="L11" s="33" t="s">
        <v>118</v>
      </c>
      <c r="M11" s="32" t="s">
        <v>120</v>
      </c>
      <c r="N11" s="32" t="s">
        <v>121</v>
      </c>
      <c r="O11" s="33" t="s">
        <v>29</v>
      </c>
      <c r="P11" s="34" t="s">
        <v>122</v>
      </c>
      <c r="Q11" s="34" t="s">
        <v>126</v>
      </c>
      <c r="R11" s="35">
        <v>0.6</v>
      </c>
      <c r="S11" s="35">
        <v>0.6</v>
      </c>
      <c r="T11" s="35">
        <v>1.25</v>
      </c>
      <c r="U11" s="1">
        <v>5</v>
      </c>
      <c r="V11" s="1">
        <v>4</v>
      </c>
      <c r="W11" t="s">
        <v>206</v>
      </c>
    </row>
    <row r="12" spans="1:24" ht="33.75" x14ac:dyDescent="0.2">
      <c r="A12" s="32">
        <v>8104</v>
      </c>
      <c r="B12" s="33" t="s">
        <v>220</v>
      </c>
      <c r="C12" s="32" t="s">
        <v>88</v>
      </c>
      <c r="D12" s="33" t="s">
        <v>87</v>
      </c>
      <c r="E12" s="32" t="s">
        <v>86</v>
      </c>
      <c r="F12" s="51">
        <v>8000751.0499999998</v>
      </c>
      <c r="G12" s="50">
        <v>8471874.9600000009</v>
      </c>
      <c r="H12" s="50">
        <v>461829.74</v>
      </c>
      <c r="I12" s="50">
        <v>7057974.25</v>
      </c>
      <c r="J12" s="50">
        <v>6596144.5099999998</v>
      </c>
      <c r="K12" s="32" t="s">
        <v>89</v>
      </c>
      <c r="L12" s="33" t="s">
        <v>119</v>
      </c>
      <c r="M12" s="32" t="s">
        <v>123</v>
      </c>
      <c r="N12" s="32" t="s">
        <v>124</v>
      </c>
      <c r="O12" s="33" t="s">
        <v>29</v>
      </c>
      <c r="P12" s="34" t="s">
        <v>125</v>
      </c>
      <c r="Q12" s="34" t="s">
        <v>127</v>
      </c>
      <c r="R12" s="35">
        <v>0.43</v>
      </c>
      <c r="S12" s="35">
        <v>0.43</v>
      </c>
      <c r="T12" s="43">
        <f>U12/V12</f>
        <v>0.44916953835646206</v>
      </c>
      <c r="U12" s="1">
        <v>1374479</v>
      </c>
      <c r="V12" s="1">
        <v>3060045</v>
      </c>
      <c r="W12" t="s">
        <v>207</v>
      </c>
    </row>
    <row r="13" spans="1:24" ht="33.75" x14ac:dyDescent="0.2">
      <c r="A13" s="32"/>
      <c r="B13" s="33"/>
      <c r="C13" s="32" t="s">
        <v>88</v>
      </c>
      <c r="D13" s="33" t="s">
        <v>87</v>
      </c>
      <c r="E13" s="32" t="s">
        <v>86</v>
      </c>
      <c r="F13" s="33"/>
      <c r="G13" s="33"/>
      <c r="H13" s="33"/>
      <c r="I13" s="33"/>
      <c r="J13" s="33"/>
      <c r="K13" s="32" t="s">
        <v>89</v>
      </c>
      <c r="L13" s="33" t="s">
        <v>131</v>
      </c>
      <c r="M13" s="32" t="s">
        <v>128</v>
      </c>
      <c r="N13" s="32" t="s">
        <v>129</v>
      </c>
      <c r="O13" s="33" t="s">
        <v>131</v>
      </c>
      <c r="P13" s="34" t="s">
        <v>130</v>
      </c>
      <c r="Q13" s="34" t="s">
        <v>185</v>
      </c>
      <c r="R13" s="35">
        <v>1</v>
      </c>
      <c r="S13" s="35">
        <v>1</v>
      </c>
      <c r="T13" s="43">
        <v>0.97040000000000004</v>
      </c>
      <c r="U13" s="1">
        <v>52129</v>
      </c>
      <c r="V13" s="1">
        <v>53426</v>
      </c>
      <c r="W13" s="40" t="s">
        <v>208</v>
      </c>
    </row>
    <row r="14" spans="1:24" ht="33.75" x14ac:dyDescent="0.2">
      <c r="A14" s="32"/>
      <c r="B14" s="33"/>
      <c r="C14" s="32" t="s">
        <v>88</v>
      </c>
      <c r="D14" s="33" t="s">
        <v>87</v>
      </c>
      <c r="E14" s="32" t="s">
        <v>86</v>
      </c>
      <c r="F14" s="33"/>
      <c r="G14" s="33"/>
      <c r="H14" s="33"/>
      <c r="I14" s="33"/>
      <c r="J14" s="33"/>
      <c r="K14" s="32" t="s">
        <v>89</v>
      </c>
      <c r="L14" s="33" t="s">
        <v>135</v>
      </c>
      <c r="M14" s="32" t="s">
        <v>132</v>
      </c>
      <c r="N14" s="32" t="s">
        <v>133</v>
      </c>
      <c r="O14" s="33" t="s">
        <v>135</v>
      </c>
      <c r="P14" s="46" t="s">
        <v>134</v>
      </c>
      <c r="Q14" s="46" t="s">
        <v>186</v>
      </c>
      <c r="R14" s="35">
        <v>1</v>
      </c>
      <c r="S14" s="35">
        <v>1</v>
      </c>
      <c r="T14" s="35">
        <v>1</v>
      </c>
      <c r="U14" s="1">
        <v>44</v>
      </c>
      <c r="V14" s="1">
        <v>44</v>
      </c>
      <c r="W14" s="40" t="s">
        <v>209</v>
      </c>
    </row>
    <row r="15" spans="1:24" ht="33.75" x14ac:dyDescent="0.2">
      <c r="A15" s="32"/>
      <c r="B15" s="33"/>
      <c r="C15" s="32" t="s">
        <v>88</v>
      </c>
      <c r="D15" s="33" t="s">
        <v>87</v>
      </c>
      <c r="E15" s="32" t="s">
        <v>86</v>
      </c>
      <c r="F15" s="33"/>
      <c r="G15" s="33"/>
      <c r="H15" s="33"/>
      <c r="I15" s="33"/>
      <c r="J15" s="33"/>
      <c r="K15" s="32" t="s">
        <v>89</v>
      </c>
      <c r="L15" s="33" t="s">
        <v>136</v>
      </c>
      <c r="M15" s="32" t="s">
        <v>137</v>
      </c>
      <c r="N15" s="32" t="s">
        <v>133</v>
      </c>
      <c r="O15" s="33" t="s">
        <v>136</v>
      </c>
      <c r="P15" s="34" t="s">
        <v>134</v>
      </c>
      <c r="Q15" s="34" t="s">
        <v>187</v>
      </c>
      <c r="R15" s="35">
        <v>1</v>
      </c>
      <c r="S15" s="35">
        <v>1</v>
      </c>
      <c r="T15" s="35">
        <v>1</v>
      </c>
      <c r="U15" s="1">
        <v>355</v>
      </c>
      <c r="V15" s="1">
        <v>355</v>
      </c>
      <c r="W15" s="40" t="s">
        <v>209</v>
      </c>
    </row>
    <row r="16" spans="1:24" ht="33.75" x14ac:dyDescent="0.2">
      <c r="A16" s="32"/>
      <c r="B16" s="33"/>
      <c r="C16" s="32" t="s">
        <v>88</v>
      </c>
      <c r="D16" s="33" t="s">
        <v>87</v>
      </c>
      <c r="E16" s="32" t="s">
        <v>86</v>
      </c>
      <c r="F16" s="33"/>
      <c r="G16" s="33"/>
      <c r="H16" s="33"/>
      <c r="I16" s="33"/>
      <c r="J16" s="33"/>
      <c r="K16" s="32" t="s">
        <v>89</v>
      </c>
      <c r="L16" s="33" t="s">
        <v>140</v>
      </c>
      <c r="M16" s="32" t="s">
        <v>138</v>
      </c>
      <c r="N16" s="32" t="s">
        <v>139</v>
      </c>
      <c r="O16" s="33" t="s">
        <v>140</v>
      </c>
      <c r="P16" s="34" t="s">
        <v>134</v>
      </c>
      <c r="Q16" s="34" t="s">
        <v>188</v>
      </c>
      <c r="R16" s="35">
        <v>1</v>
      </c>
      <c r="S16" s="35">
        <v>1</v>
      </c>
      <c r="T16" s="35">
        <v>1</v>
      </c>
      <c r="U16" s="1">
        <v>4</v>
      </c>
      <c r="V16" s="1">
        <v>4</v>
      </c>
      <c r="W16" s="40" t="s">
        <v>209</v>
      </c>
    </row>
    <row r="17" spans="1:24" ht="33.75" x14ac:dyDescent="0.2">
      <c r="A17" s="32"/>
      <c r="B17" s="33"/>
      <c r="C17" s="32" t="s">
        <v>88</v>
      </c>
      <c r="D17" s="33" t="s">
        <v>87</v>
      </c>
      <c r="E17" s="32" t="s">
        <v>86</v>
      </c>
      <c r="F17" s="33"/>
      <c r="G17" s="33"/>
      <c r="H17" s="33"/>
      <c r="I17" s="33"/>
      <c r="J17" s="33"/>
      <c r="K17" s="32" t="s">
        <v>89</v>
      </c>
      <c r="L17" s="33" t="s">
        <v>144</v>
      </c>
      <c r="M17" s="32" t="s">
        <v>141</v>
      </c>
      <c r="N17" s="32" t="s">
        <v>142</v>
      </c>
      <c r="O17" s="33" t="s">
        <v>144</v>
      </c>
      <c r="P17" s="34" t="s">
        <v>143</v>
      </c>
      <c r="Q17" s="34" t="s">
        <v>189</v>
      </c>
      <c r="R17" s="35">
        <v>1</v>
      </c>
      <c r="S17" s="35">
        <v>1</v>
      </c>
      <c r="T17" s="35">
        <v>1</v>
      </c>
      <c r="U17" s="1">
        <v>48</v>
      </c>
      <c r="V17" s="1">
        <v>48</v>
      </c>
      <c r="W17" s="40" t="s">
        <v>210</v>
      </c>
    </row>
    <row r="18" spans="1:24" ht="33.75" x14ac:dyDescent="0.2">
      <c r="A18" s="32"/>
      <c r="B18" s="33"/>
      <c r="C18" s="32" t="s">
        <v>88</v>
      </c>
      <c r="D18" s="33" t="s">
        <v>87</v>
      </c>
      <c r="E18" s="32" t="s">
        <v>86</v>
      </c>
      <c r="F18" s="33"/>
      <c r="G18" s="33"/>
      <c r="H18" s="33"/>
      <c r="I18" s="33"/>
      <c r="J18" s="33"/>
      <c r="K18" s="32" t="s">
        <v>89</v>
      </c>
      <c r="L18" s="33" t="s">
        <v>148</v>
      </c>
      <c r="M18" s="32" t="s">
        <v>145</v>
      </c>
      <c r="N18" s="32" t="s">
        <v>146</v>
      </c>
      <c r="O18" s="33" t="s">
        <v>148</v>
      </c>
      <c r="P18" s="34" t="s">
        <v>147</v>
      </c>
      <c r="Q18" s="34" t="s">
        <v>190</v>
      </c>
      <c r="R18" s="35">
        <v>1</v>
      </c>
      <c r="S18" s="35">
        <v>1</v>
      </c>
      <c r="T18" s="35">
        <v>1</v>
      </c>
      <c r="U18" s="1">
        <v>2486</v>
      </c>
      <c r="V18" s="1">
        <v>2486</v>
      </c>
      <c r="W18" s="40" t="s">
        <v>211</v>
      </c>
    </row>
    <row r="19" spans="1:24" ht="33.75" x14ac:dyDescent="0.2">
      <c r="A19" s="32"/>
      <c r="B19" s="33"/>
      <c r="C19" s="32" t="s">
        <v>88</v>
      </c>
      <c r="D19" s="33" t="s">
        <v>87</v>
      </c>
      <c r="E19" s="32" t="s">
        <v>86</v>
      </c>
      <c r="F19" s="33"/>
      <c r="G19" s="33"/>
      <c r="H19" s="33"/>
      <c r="I19" s="33"/>
      <c r="J19" s="33"/>
      <c r="K19" s="32" t="s">
        <v>89</v>
      </c>
      <c r="L19" s="33" t="s">
        <v>149</v>
      </c>
      <c r="M19" s="32" t="s">
        <v>151</v>
      </c>
      <c r="N19" s="32" t="s">
        <v>152</v>
      </c>
      <c r="O19" s="33" t="s">
        <v>149</v>
      </c>
      <c r="P19" s="34" t="s">
        <v>134</v>
      </c>
      <c r="Q19" s="34" t="s">
        <v>191</v>
      </c>
      <c r="R19" s="35">
        <v>1</v>
      </c>
      <c r="S19" s="35">
        <v>1</v>
      </c>
      <c r="T19" s="35">
        <v>1</v>
      </c>
      <c r="U19" s="1">
        <v>6</v>
      </c>
      <c r="V19" s="1">
        <v>6</v>
      </c>
      <c r="W19" s="40" t="s">
        <v>209</v>
      </c>
    </row>
    <row r="20" spans="1:24" ht="33.75" x14ac:dyDescent="0.2">
      <c r="A20" s="32"/>
      <c r="B20" s="33"/>
      <c r="C20" s="32" t="s">
        <v>88</v>
      </c>
      <c r="D20" s="33" t="s">
        <v>87</v>
      </c>
      <c r="E20" s="32" t="s">
        <v>86</v>
      </c>
      <c r="F20" s="33"/>
      <c r="G20" s="33"/>
      <c r="H20" s="33"/>
      <c r="I20" s="33"/>
      <c r="J20" s="33"/>
      <c r="K20" s="32" t="s">
        <v>89</v>
      </c>
      <c r="L20" s="33" t="s">
        <v>150</v>
      </c>
      <c r="M20" s="32" t="s">
        <v>153</v>
      </c>
      <c r="N20" s="32" t="s">
        <v>154</v>
      </c>
      <c r="O20" s="33" t="s">
        <v>150</v>
      </c>
      <c r="P20" s="34" t="s">
        <v>155</v>
      </c>
      <c r="Q20" s="34" t="s">
        <v>192</v>
      </c>
      <c r="R20" s="35">
        <v>1</v>
      </c>
      <c r="S20" s="35">
        <v>1</v>
      </c>
      <c r="T20" s="35">
        <v>1</v>
      </c>
      <c r="U20" s="1">
        <v>141</v>
      </c>
      <c r="V20" s="1">
        <v>141</v>
      </c>
      <c r="W20" s="40" t="s">
        <v>212</v>
      </c>
    </row>
    <row r="21" spans="1:24" ht="45" x14ac:dyDescent="0.2">
      <c r="A21" s="32"/>
      <c r="B21" s="33"/>
      <c r="C21" s="32" t="s">
        <v>88</v>
      </c>
      <c r="D21" s="33" t="s">
        <v>87</v>
      </c>
      <c r="E21" s="32" t="s">
        <v>86</v>
      </c>
      <c r="F21" s="33"/>
      <c r="G21" s="33"/>
      <c r="H21" s="33"/>
      <c r="I21" s="33"/>
      <c r="J21" s="33"/>
      <c r="K21" s="32" t="s">
        <v>89</v>
      </c>
      <c r="L21" s="33" t="s">
        <v>157</v>
      </c>
      <c r="M21" s="32" t="s">
        <v>156</v>
      </c>
      <c r="N21" s="32" t="s">
        <v>161</v>
      </c>
      <c r="O21" s="33" t="s">
        <v>157</v>
      </c>
      <c r="P21" s="34" t="s">
        <v>162</v>
      </c>
      <c r="Q21" s="40" t="s">
        <v>193</v>
      </c>
      <c r="R21" s="47">
        <v>0.7</v>
      </c>
      <c r="S21" s="47">
        <v>0.7</v>
      </c>
      <c r="T21" s="43">
        <v>1.0824</v>
      </c>
      <c r="U21" s="1">
        <v>38</v>
      </c>
      <c r="V21" s="1">
        <v>36</v>
      </c>
      <c r="W21" t="s">
        <v>213</v>
      </c>
    </row>
    <row r="22" spans="1:24" ht="22.5" x14ac:dyDescent="0.2">
      <c r="A22" s="32"/>
      <c r="B22" s="33"/>
      <c r="C22" s="32" t="s">
        <v>88</v>
      </c>
      <c r="D22" s="33" t="s">
        <v>87</v>
      </c>
      <c r="E22" s="32" t="s">
        <v>86</v>
      </c>
      <c r="F22" s="33"/>
      <c r="G22" s="33"/>
      <c r="H22" s="33"/>
      <c r="I22" s="33"/>
      <c r="J22" s="33"/>
      <c r="K22" s="32" t="s">
        <v>89</v>
      </c>
      <c r="L22" s="33" t="s">
        <v>158</v>
      </c>
      <c r="M22" s="32" t="s">
        <v>163</v>
      </c>
      <c r="N22" s="32" t="s">
        <v>163</v>
      </c>
      <c r="O22" s="33" t="s">
        <v>158</v>
      </c>
      <c r="P22" s="34" t="s">
        <v>164</v>
      </c>
      <c r="Q22" t="s">
        <v>163</v>
      </c>
      <c r="R22" s="1">
        <v>1</v>
      </c>
      <c r="S22" s="1">
        <v>1</v>
      </c>
      <c r="T22" s="35">
        <v>0</v>
      </c>
      <c r="U22" s="1">
        <v>0</v>
      </c>
      <c r="V22" s="1">
        <v>0</v>
      </c>
      <c r="W22" s="40" t="s">
        <v>214</v>
      </c>
    </row>
    <row r="23" spans="1:24" ht="33.75" x14ac:dyDescent="0.2">
      <c r="A23" s="32"/>
      <c r="B23" s="33"/>
      <c r="C23" s="32" t="s">
        <v>88</v>
      </c>
      <c r="D23" s="33" t="s">
        <v>87</v>
      </c>
      <c r="E23" s="32" t="s">
        <v>86</v>
      </c>
      <c r="F23" s="33"/>
      <c r="G23" s="33"/>
      <c r="H23" s="33"/>
      <c r="I23" s="33"/>
      <c r="J23" s="33"/>
      <c r="K23" s="32" t="s">
        <v>89</v>
      </c>
      <c r="L23" s="33" t="s">
        <v>159</v>
      </c>
      <c r="M23" s="32" t="s">
        <v>165</v>
      </c>
      <c r="N23" s="32" t="s">
        <v>166</v>
      </c>
      <c r="O23" s="33" t="s">
        <v>159</v>
      </c>
      <c r="P23" s="34" t="s">
        <v>167</v>
      </c>
      <c r="Q23" s="34" t="s">
        <v>194</v>
      </c>
      <c r="R23" s="35">
        <v>1</v>
      </c>
      <c r="S23" s="35">
        <v>1</v>
      </c>
      <c r="T23" s="35">
        <v>0</v>
      </c>
      <c r="U23" s="1">
        <v>0</v>
      </c>
      <c r="V23" s="1">
        <v>3</v>
      </c>
      <c r="W23" s="40" t="s">
        <v>209</v>
      </c>
    </row>
    <row r="24" spans="1:24" ht="22.5" x14ac:dyDescent="0.2">
      <c r="A24" s="32"/>
      <c r="B24" s="33"/>
      <c r="C24" s="32" t="s">
        <v>88</v>
      </c>
      <c r="D24" s="33" t="s">
        <v>87</v>
      </c>
      <c r="E24" s="32" t="s">
        <v>86</v>
      </c>
      <c r="F24" s="33"/>
      <c r="G24" s="33"/>
      <c r="H24" s="33"/>
      <c r="I24" s="33"/>
      <c r="J24" s="33"/>
      <c r="K24" s="32" t="s">
        <v>89</v>
      </c>
      <c r="L24" s="33" t="s">
        <v>160</v>
      </c>
      <c r="M24" s="33" t="s">
        <v>168</v>
      </c>
      <c r="N24" s="33" t="s">
        <v>169</v>
      </c>
      <c r="O24" s="33" t="s">
        <v>160</v>
      </c>
      <c r="P24" s="1" t="s">
        <v>170</v>
      </c>
      <c r="Q24" s="1" t="s">
        <v>195</v>
      </c>
      <c r="R24" s="35">
        <v>1</v>
      </c>
      <c r="S24" s="35">
        <v>1</v>
      </c>
      <c r="T24" s="43">
        <v>0.90390000000000004</v>
      </c>
      <c r="U24" s="1">
        <v>1820</v>
      </c>
      <c r="V24" s="1">
        <v>2013</v>
      </c>
      <c r="W24" s="40" t="s">
        <v>215</v>
      </c>
    </row>
    <row r="25" spans="1:24" ht="22.5" x14ac:dyDescent="0.2">
      <c r="A25" s="32"/>
      <c r="B25" s="33"/>
      <c r="C25" s="32" t="s">
        <v>88</v>
      </c>
      <c r="D25" s="33" t="s">
        <v>87</v>
      </c>
      <c r="E25" s="32" t="s">
        <v>86</v>
      </c>
      <c r="F25" s="33"/>
      <c r="G25" s="33"/>
      <c r="H25" s="33"/>
      <c r="I25" s="33"/>
      <c r="J25" s="33"/>
      <c r="K25" s="32" t="s">
        <v>89</v>
      </c>
      <c r="L25" s="33" t="s">
        <v>172</v>
      </c>
      <c r="M25" s="33" t="s">
        <v>171</v>
      </c>
      <c r="N25" s="33" t="s">
        <v>161</v>
      </c>
      <c r="O25" s="33" t="s">
        <v>172</v>
      </c>
      <c r="P25" s="1" t="s">
        <v>174</v>
      </c>
      <c r="Q25" s="1" t="s">
        <v>196</v>
      </c>
      <c r="R25" s="47">
        <v>0.8</v>
      </c>
      <c r="S25" s="47">
        <v>0.8</v>
      </c>
      <c r="T25" s="43">
        <v>1</v>
      </c>
      <c r="U25" s="1">
        <v>6</v>
      </c>
      <c r="V25" s="1">
        <v>6</v>
      </c>
      <c r="W25" t="s">
        <v>213</v>
      </c>
    </row>
    <row r="26" spans="1:24" ht="22.5" x14ac:dyDescent="0.2">
      <c r="A26" s="32"/>
      <c r="B26" s="33"/>
      <c r="C26" s="32" t="s">
        <v>88</v>
      </c>
      <c r="D26" s="33" t="s">
        <v>87</v>
      </c>
      <c r="E26" s="32" t="s">
        <v>86</v>
      </c>
      <c r="F26" s="33"/>
      <c r="G26" s="33"/>
      <c r="H26" s="33"/>
      <c r="I26" s="33"/>
      <c r="J26" s="33"/>
      <c r="K26" s="32" t="s">
        <v>89</v>
      </c>
      <c r="L26" s="33" t="s">
        <v>173</v>
      </c>
      <c r="M26" s="33" t="s">
        <v>175</v>
      </c>
      <c r="N26" s="33" t="s">
        <v>161</v>
      </c>
      <c r="O26" s="33" t="s">
        <v>173</v>
      </c>
      <c r="P26" s="1" t="s">
        <v>176</v>
      </c>
      <c r="Q26" s="1" t="s">
        <v>197</v>
      </c>
      <c r="R26" s="47">
        <v>0.4</v>
      </c>
      <c r="S26" s="47">
        <v>0.4</v>
      </c>
      <c r="T26" s="43">
        <v>0.6895</v>
      </c>
      <c r="U26" s="1">
        <v>29</v>
      </c>
      <c r="V26" s="1">
        <v>42</v>
      </c>
      <c r="W26" t="s">
        <v>213</v>
      </c>
    </row>
    <row r="27" spans="1:24" ht="22.5" x14ac:dyDescent="0.2">
      <c r="A27" s="32"/>
      <c r="B27" s="33"/>
      <c r="C27" s="32" t="s">
        <v>88</v>
      </c>
      <c r="D27" s="33" t="s">
        <v>87</v>
      </c>
      <c r="E27" s="32" t="s">
        <v>86</v>
      </c>
      <c r="F27" s="33"/>
      <c r="G27" s="33"/>
      <c r="H27" s="33"/>
      <c r="I27" s="33"/>
      <c r="J27" s="33"/>
      <c r="K27" s="32" t="s">
        <v>89</v>
      </c>
      <c r="L27" s="33" t="s">
        <v>177</v>
      </c>
      <c r="M27" s="33" t="s">
        <v>179</v>
      </c>
      <c r="N27" s="33" t="s">
        <v>180</v>
      </c>
      <c r="O27" s="33" t="s">
        <v>177</v>
      </c>
      <c r="P27" s="1" t="s">
        <v>181</v>
      </c>
      <c r="Q27" s="1" t="s">
        <v>198</v>
      </c>
      <c r="R27" s="43">
        <v>0.93630000000000002</v>
      </c>
      <c r="S27" s="43">
        <v>0.93630000000000002</v>
      </c>
      <c r="T27" s="43">
        <f>U27/V27</f>
        <v>0.96624950729207726</v>
      </c>
      <c r="U27" s="1">
        <v>19611</v>
      </c>
      <c r="V27" s="1">
        <v>20296</v>
      </c>
      <c r="W27" t="s">
        <v>216</v>
      </c>
      <c r="X27" t="s">
        <v>227</v>
      </c>
    </row>
    <row r="28" spans="1:24" ht="22.5" x14ac:dyDescent="0.2">
      <c r="A28" s="32"/>
      <c r="B28" s="33"/>
      <c r="C28" s="32" t="s">
        <v>88</v>
      </c>
      <c r="D28" s="33" t="s">
        <v>87</v>
      </c>
      <c r="E28" s="32" t="s">
        <v>86</v>
      </c>
      <c r="F28" s="33"/>
      <c r="G28" s="33"/>
      <c r="H28" s="33"/>
      <c r="I28" s="33"/>
      <c r="J28" s="33"/>
      <c r="K28" s="32" t="s">
        <v>89</v>
      </c>
      <c r="L28" s="33" t="s">
        <v>178</v>
      </c>
      <c r="M28" s="33" t="s">
        <v>182</v>
      </c>
      <c r="N28" s="33" t="s">
        <v>183</v>
      </c>
      <c r="O28" s="33" t="s">
        <v>178</v>
      </c>
      <c r="P28" s="1" t="s">
        <v>184</v>
      </c>
      <c r="Q28" s="1" t="s">
        <v>199</v>
      </c>
      <c r="R28" s="35">
        <v>0.5</v>
      </c>
      <c r="S28" s="35">
        <v>0.5</v>
      </c>
      <c r="T28" s="43">
        <f>U28/V28</f>
        <v>0.78797468354430378</v>
      </c>
      <c r="U28" s="1">
        <v>249</v>
      </c>
      <c r="V28" s="1">
        <v>316</v>
      </c>
      <c r="W28" t="s">
        <v>217</v>
      </c>
    </row>
    <row r="29" spans="1:24" x14ac:dyDescent="0.2">
      <c r="A29" s="36"/>
      <c r="B29" s="37"/>
      <c r="C29" s="37"/>
      <c r="D29" s="38"/>
      <c r="E29" s="38"/>
      <c r="F29" s="38"/>
      <c r="G29" s="38"/>
      <c r="H29" s="38"/>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81DA-BD51-4CC7-9BED-62A0415C527B}">
  <dimension ref="E2:K20"/>
  <sheetViews>
    <sheetView topLeftCell="C1" zoomScale="190" zoomScaleNormal="190" workbookViewId="0">
      <selection activeCell="G17" sqref="G17"/>
    </sheetView>
  </sheetViews>
  <sheetFormatPr baseColWidth="10" defaultRowHeight="11.25" x14ac:dyDescent="0.2"/>
  <sheetData>
    <row r="2" spans="5:8" x14ac:dyDescent="0.2">
      <c r="E2" t="s">
        <v>230</v>
      </c>
    </row>
    <row r="3" spans="5:8" x14ac:dyDescent="0.2">
      <c r="E3" t="s">
        <v>228</v>
      </c>
      <c r="F3" t="s">
        <v>229</v>
      </c>
      <c r="G3" t="s">
        <v>231</v>
      </c>
    </row>
    <row r="5" spans="5:8" x14ac:dyDescent="0.2">
      <c r="E5">
        <v>16569</v>
      </c>
      <c r="F5">
        <v>1128</v>
      </c>
      <c r="G5">
        <v>877</v>
      </c>
    </row>
    <row r="6" spans="5:8" x14ac:dyDescent="0.2">
      <c r="E6">
        <v>970</v>
      </c>
      <c r="F6">
        <v>186</v>
      </c>
      <c r="G6">
        <v>79</v>
      </c>
    </row>
    <row r="7" spans="5:8" x14ac:dyDescent="0.2">
      <c r="E7">
        <v>52</v>
      </c>
      <c r="F7">
        <v>21</v>
      </c>
      <c r="G7">
        <v>12</v>
      </c>
    </row>
    <row r="8" spans="5:8" x14ac:dyDescent="0.2">
      <c r="E8">
        <v>1</v>
      </c>
      <c r="F8">
        <v>4</v>
      </c>
    </row>
    <row r="9" spans="5:8" x14ac:dyDescent="0.2">
      <c r="E9">
        <v>631</v>
      </c>
    </row>
    <row r="10" spans="5:8" x14ac:dyDescent="0.2">
      <c r="E10">
        <v>7</v>
      </c>
    </row>
    <row r="11" spans="5:8" x14ac:dyDescent="0.2">
      <c r="E11">
        <v>765</v>
      </c>
    </row>
    <row r="12" spans="5:8" x14ac:dyDescent="0.2">
      <c r="E12">
        <v>16</v>
      </c>
    </row>
    <row r="14" spans="5:8" x14ac:dyDescent="0.2">
      <c r="E14">
        <f>SUM(E5:E12)</f>
        <v>19011</v>
      </c>
      <c r="F14">
        <f>SUM(F5:F8)</f>
        <v>1339</v>
      </c>
      <c r="G14">
        <f>SUM(G5:G7)</f>
        <v>968</v>
      </c>
      <c r="H14">
        <f>SUM(E14:G14)</f>
        <v>21318</v>
      </c>
    </row>
    <row r="17" spans="9:11" x14ac:dyDescent="0.2">
      <c r="I17">
        <v>19056</v>
      </c>
    </row>
    <row r="18" spans="9:11" x14ac:dyDescent="0.2">
      <c r="I18">
        <v>19179</v>
      </c>
      <c r="J18">
        <f>I17/I18</f>
        <v>0.99358673549194432</v>
      </c>
      <c r="K18" t="s">
        <v>233</v>
      </c>
    </row>
    <row r="20" spans="9:11" x14ac:dyDescent="0.2">
      <c r="I20">
        <v>18063</v>
      </c>
      <c r="J20">
        <f>I20/I18</f>
        <v>0.9418113561708118</v>
      </c>
      <c r="K20" t="s">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76</v>
      </c>
    </row>
    <row r="4" spans="1:2" ht="15.75" x14ac:dyDescent="0.2">
      <c r="A4" s="3" t="s">
        <v>80</v>
      </c>
      <c r="B4" s="3" t="s">
        <v>0</v>
      </c>
    </row>
    <row r="5" spans="1:2" ht="47.25" x14ac:dyDescent="0.2">
      <c r="A5" s="14">
        <v>1</v>
      </c>
      <c r="B5" s="2" t="s">
        <v>77</v>
      </c>
    </row>
    <row r="6" spans="1:2" ht="47.25" x14ac:dyDescent="0.2">
      <c r="A6" s="14">
        <v>2</v>
      </c>
      <c r="B6" s="2" t="s">
        <v>78</v>
      </c>
    </row>
    <row r="7" spans="1:2" ht="31.5" x14ac:dyDescent="0.2">
      <c r="A7" s="14">
        <v>3</v>
      </c>
      <c r="B7" s="2" t="s">
        <v>81</v>
      </c>
    </row>
    <row r="8" spans="1:2" ht="47.25" x14ac:dyDescent="0.2">
      <c r="A8" s="14">
        <v>4</v>
      </c>
      <c r="B8" s="2" t="s">
        <v>79</v>
      </c>
    </row>
    <row r="9" spans="1:2" ht="15.75" x14ac:dyDescent="0.2">
      <c r="A9" s="14">
        <v>5</v>
      </c>
      <c r="B9" s="2" t="s">
        <v>56</v>
      </c>
    </row>
    <row r="10" spans="1:2" ht="78.75" x14ac:dyDescent="0.2">
      <c r="A10" s="14">
        <v>6</v>
      </c>
      <c r="B10" s="2" t="s">
        <v>75</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82</v>
      </c>
    </row>
    <row r="16" spans="1:2" ht="15.75" x14ac:dyDescent="0.2">
      <c r="A16" s="14">
        <v>12</v>
      </c>
      <c r="B16" s="2" t="s">
        <v>66</v>
      </c>
    </row>
    <row r="17" spans="1:2" ht="15.75" x14ac:dyDescent="0.2">
      <c r="A17" s="14">
        <v>13</v>
      </c>
      <c r="B17" s="2" t="s">
        <v>67</v>
      </c>
    </row>
    <row r="18" spans="1:2" ht="63" x14ac:dyDescent="0.2">
      <c r="A18" s="14">
        <v>14</v>
      </c>
      <c r="B18" s="2" t="s">
        <v>83</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IR</vt:lpstr>
      <vt:lpstr>Hoja2</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2022-11-04T19:13:19Z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