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13_ncr:1_{7A684DAA-9049-436E-9ADA-C1A0CB9C4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I32" i="1"/>
  <c r="I29" i="1"/>
  <c r="I24" i="1"/>
  <c r="I18" i="1"/>
  <c r="I14" i="1"/>
  <c r="I9" i="1"/>
  <c r="F35" i="1"/>
  <c r="I35" i="1" s="1"/>
  <c r="F34" i="1"/>
  <c r="F33" i="1"/>
  <c r="I33" i="1" s="1"/>
  <c r="F32" i="1"/>
  <c r="F30" i="1"/>
  <c r="I30" i="1" s="1"/>
  <c r="F29" i="1"/>
  <c r="F28" i="1"/>
  <c r="I28" i="1" s="1"/>
  <c r="F27" i="1"/>
  <c r="I27" i="1" s="1"/>
  <c r="F25" i="1"/>
  <c r="I25" i="1" s="1"/>
  <c r="F24" i="1"/>
  <c r="F22" i="1"/>
  <c r="I22" i="1" s="1"/>
  <c r="F21" i="1"/>
  <c r="I21" i="1" s="1"/>
  <c r="F20" i="1"/>
  <c r="F19" i="1" s="1"/>
  <c r="F18" i="1"/>
  <c r="F17" i="1"/>
  <c r="I17" i="1" s="1"/>
  <c r="F16" i="1"/>
  <c r="I16" i="1" s="1"/>
  <c r="F15" i="1"/>
  <c r="I15" i="1" s="1"/>
  <c r="F14" i="1"/>
  <c r="F13" i="1"/>
  <c r="I13" i="1" s="1"/>
  <c r="F12" i="1"/>
  <c r="I12" i="1" s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I23" i="1" l="1"/>
  <c r="E37" i="1"/>
  <c r="H37" i="1"/>
  <c r="G37" i="1"/>
  <c r="I10" i="1"/>
  <c r="D37" i="1"/>
  <c r="I26" i="1"/>
  <c r="I31" i="1"/>
  <c r="F10" i="1"/>
  <c r="F37" i="1" s="1"/>
  <c r="F23" i="1"/>
  <c r="I20" i="1"/>
  <c r="I19" i="1" s="1"/>
  <c r="F26" i="1"/>
  <c r="F31" i="1"/>
  <c r="I7" i="1"/>
  <c r="I37" i="1" l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<sst xmlns="http://schemas.openxmlformats.org/spreadsheetml/2006/main" count="66" uniqueCount="66">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</sst>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1" xfId="9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 wrapText="1"/>
    </xf>
    <xf numFmtId="4" fontId="7" fillId="0" borderId="15" xfId="0" applyNumberFormat="1" applyFont="1" applyBorder="1" applyAlignment="1" applyProtection="1">
      <alignment horizontal="right"/>
      <protection locked="0"/>
    </xf>
    <xf numFmtId="4" fontId="7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0" borderId="0" xfId="0" applyFont="1" applyAlignment="1">
      <alignment horizontal="left"/>
    </xf>
    <xf numFmtId="0" fontId="2" fillId="0" borderId="0" xfId="8" applyFont="1" applyAlignment="1" applyProtection="1">
      <alignment horizontal="left" vertical="top"/>
      <protection hidden="1"/>
    </xf>
    <xf numFmtId="4" fontId="7" fillId="0" borderId="14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2" fillId="0" borderId="0" xfId="8" applyFont="1" applyAlignment="1" applyProtection="1">
      <alignment horizontal="left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1628775</xdr:colOff>
      <xdr:row>0</xdr:row>
      <xdr:rowOff>419100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A214108-2F8C-4115-B533-2BB002203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5737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zoomScaleNormal="100" zoomScaleSheetLayoutView="90" workbookViewId="0">
      <selection activeCell="M22" sqref="M22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2" t="s">
        <v>64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 x14ac:dyDescent="0.2">
      <c r="A3" s="37"/>
      <c r="B3" s="38"/>
      <c r="C3" s="39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1"/>
    </row>
    <row r="4" spans="1:9" x14ac:dyDescent="0.2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55147615.469999999</v>
      </c>
      <c r="E10" s="18">
        <f>SUM(E11:E18)</f>
        <v>690324.37000000023</v>
      </c>
      <c r="F10" s="18">
        <f t="shared" ref="F10:I10" si="1">SUM(F11:F18)</f>
        <v>55837939.839999996</v>
      </c>
      <c r="G10" s="18">
        <f t="shared" si="1"/>
        <v>46576271.309999995</v>
      </c>
      <c r="H10" s="18">
        <f t="shared" si="1"/>
        <v>44849844.640000001</v>
      </c>
      <c r="I10" s="18">
        <f t="shared" si="1"/>
        <v>9261668.5300000012</v>
      </c>
    </row>
    <row r="11" spans="1:9" x14ac:dyDescent="0.2">
      <c r="A11" s="27" t="s">
        <v>46</v>
      </c>
      <c r="B11" s="9"/>
      <c r="C11" s="3" t="s">
        <v>4</v>
      </c>
      <c r="D11" s="19">
        <v>16253321.82</v>
      </c>
      <c r="E11" s="19">
        <v>2566938.87</v>
      </c>
      <c r="F11" s="19">
        <f t="shared" ref="F11:F18" si="2">D11+E11</f>
        <v>18820260.690000001</v>
      </c>
      <c r="G11" s="19">
        <v>15765341.42</v>
      </c>
      <c r="H11" s="19">
        <v>15210938.4</v>
      </c>
      <c r="I11" s="19">
        <f t="shared" ref="I11:I18" si="3">F11-G11</f>
        <v>3054919.2700000014</v>
      </c>
    </row>
    <row r="12" spans="1:9" x14ac:dyDescent="0.2">
      <c r="A12" s="27" t="s">
        <v>52</v>
      </c>
      <c r="B12" s="9"/>
      <c r="C12" s="3" t="s">
        <v>5</v>
      </c>
      <c r="D12" s="19">
        <v>25693606.870000001</v>
      </c>
      <c r="E12" s="19">
        <v>293198.75</v>
      </c>
      <c r="F12" s="19">
        <f t="shared" si="2"/>
        <v>25986805.620000001</v>
      </c>
      <c r="G12" s="19">
        <v>22414761.27</v>
      </c>
      <c r="H12" s="19">
        <v>21323381.879999999</v>
      </c>
      <c r="I12" s="19">
        <f t="shared" si="3"/>
        <v>3572044.3500000015</v>
      </c>
    </row>
    <row r="13" spans="1:9" x14ac:dyDescent="0.2">
      <c r="A13" s="27" t="s">
        <v>44</v>
      </c>
      <c r="B13" s="9"/>
      <c r="C13" s="3" t="s">
        <v>6</v>
      </c>
      <c r="D13" s="19">
        <v>12676774.67</v>
      </c>
      <c r="E13" s="19">
        <v>-2262286.15</v>
      </c>
      <c r="F13" s="19">
        <f t="shared" si="2"/>
        <v>10414488.52</v>
      </c>
      <c r="G13" s="19">
        <v>7824585.5700000003</v>
      </c>
      <c r="H13" s="19">
        <v>7743941.3099999996</v>
      </c>
      <c r="I13" s="19">
        <f t="shared" si="3"/>
        <v>2589902.9499999993</v>
      </c>
    </row>
    <row r="14" spans="1:9" x14ac:dyDescent="0.2">
      <c r="A14" s="27" t="s">
        <v>42</v>
      </c>
      <c r="B14" s="9"/>
      <c r="C14" s="3" t="s">
        <v>7</v>
      </c>
      <c r="D14" s="19">
        <v>523912.11</v>
      </c>
      <c r="E14" s="19">
        <v>92472.9</v>
      </c>
      <c r="F14" s="19">
        <f t="shared" si="2"/>
        <v>616385.01</v>
      </c>
      <c r="G14" s="19">
        <v>571583.05000000005</v>
      </c>
      <c r="H14" s="19">
        <v>571583.05000000005</v>
      </c>
      <c r="I14" s="19">
        <f t="shared" si="3"/>
        <v>44801.959999999963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55147615.469999999</v>
      </c>
      <c r="E37" s="24">
        <f t="shared" ref="E37:I37" si="16">SUM(E7+E10+E19+E23+E26+E31)</f>
        <v>690324.37000000023</v>
      </c>
      <c r="F37" s="24">
        <f t="shared" si="16"/>
        <v>55837939.839999996</v>
      </c>
      <c r="G37" s="24">
        <f t="shared" si="16"/>
        <v>46576271.309999995</v>
      </c>
      <c r="H37" s="24">
        <f t="shared" si="16"/>
        <v>44849844.640000001</v>
      </c>
      <c r="I37" s="24">
        <f t="shared" si="16"/>
        <v>9261668.5300000012</v>
      </c>
    </row>
    <row r="38" spans="1:9" x14ac:dyDescent="0.2">
      <c r="A38" s="43" t="s">
        <v>65</v>
      </c>
      <c r="B38" s="43"/>
      <c r="C38" s="43"/>
      <c r="D38" s="43"/>
      <c r="E38" s="43"/>
      <c r="F38" s="43"/>
      <c r="G38" s="43"/>
    </row>
    <row r="39" spans="1:9" x14ac:dyDescent="0.2">
      <c r="A39" s="28"/>
      <c r="B39" s="28"/>
      <c r="C39" s="28"/>
      <c r="D39" s="28"/>
      <c r="E39" s="28"/>
      <c r="F39" s="28"/>
      <c r="G39" s="28"/>
    </row>
    <row r="40" spans="1:9" x14ac:dyDescent="0.2">
      <c r="A40" s="28"/>
      <c r="B40" s="28"/>
      <c r="C40" s="28"/>
      <c r="D40" s="28"/>
      <c r="E40" s="28"/>
      <c r="F40" s="28"/>
      <c r="G40" s="28"/>
    </row>
    <row r="41" spans="1:9" x14ac:dyDescent="0.2">
      <c r="A41" s="28"/>
      <c r="B41" s="28"/>
      <c r="C41" s="28"/>
      <c r="D41" s="28"/>
      <c r="E41" s="28"/>
      <c r="F41" s="28"/>
      <c r="G41" s="28"/>
    </row>
  </sheetData>
  <sheetProtection formatCells="0" formatColumns="0" formatRows="0" autoFilter="0"/>
  <protectedRanges>
    <protectedRange sqref="B45:I65519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B44:I44 I38:I43" name="Rango1_1"/>
    <protectedRange sqref="B38:E43 H38:H43 F38:G43" name="Rango1_1_1_1"/>
  </protectedRanges>
  <mergeCells count="5">
    <mergeCell ref="D2:H2"/>
    <mergeCell ref="I2:I3"/>
    <mergeCell ref="A1:I1"/>
    <mergeCell ref="A2:C4"/>
    <mergeCell ref="A38:G38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D7:I9 D36:I37 D10:E35" unlockedFormula="1"/>
    <ignoredError sqref="F10:I35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2020-02-18T20:56:53Z</cp:lastPrinted>
  <dcterms:created xsi:type="dcterms:W3CDTF">2012-12-11T21:13:37Z</dcterms:created>
  <dcterms:modified xsi:type="dcterms:W3CDTF">2022-11-04T19:12:59Z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