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8_{F9BAB6A0-665A-4EEE-AC1F-7426B9155372}" xr6:coauthVersionLast="47" xr6:coauthVersionMax="47" xr10:uidLastSave="{00000000-0000-0000-0000-000000000000}"/>
  <bookViews>
    <workbookView xWindow="-120" yWindow="-120" windowWidth="29040" windowHeight="15720" xr2:uid="{E08F2EAB-7246-4141-B107-3AFA4E30B72F}"/>
  </bookViews>
  <sheets>
    <sheet name="C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G69" i="1"/>
  <c r="F69" i="1"/>
  <c r="D69" i="1"/>
  <c r="C69" i="1"/>
  <c r="E69" i="1" s="1"/>
  <c r="H69" i="1" s="1"/>
  <c r="H68" i="1"/>
  <c r="E68" i="1"/>
  <c r="H67" i="1"/>
  <c r="E67" i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E56" i="1"/>
  <c r="H55" i="1"/>
  <c r="E55" i="1"/>
  <c r="H54" i="1"/>
  <c r="E54" i="1"/>
  <c r="G53" i="1"/>
  <c r="F53" i="1"/>
  <c r="D53" i="1"/>
  <c r="C53" i="1"/>
  <c r="E53" i="1" s="1"/>
  <c r="H53" i="1" s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D43" i="1"/>
  <c r="C43" i="1"/>
  <c r="E43" i="1" s="1"/>
  <c r="H43" i="1" s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D33" i="1"/>
  <c r="C33" i="1"/>
  <c r="E33" i="1" s="1"/>
  <c r="H33" i="1" s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D23" i="1"/>
  <c r="C23" i="1"/>
  <c r="E23" i="1" s="1"/>
  <c r="H23" i="1" s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<sst xmlns="http://schemas.openxmlformats.org/spreadsheetml/2006/main" count="85" uniqueCount="85">
  <si>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SISTEMA DE AGUA POTABLE Y ALCANTARILLADO MUNICIPAL DE VALLE DE SANTIAGO
ESTADO ANALÍTICO DEL EJERCICIO DEL PRESUPUESTO DE EGRESOS
Clasificación por Objeto del Gasto (Capítulo y Concepto)
Del 1 de Enero al AL 31 DE DICIEMBRE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</si>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</sst>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2" fillId="0" borderId="0" xfId="0" applyFont="1"/>
    <xf numFmtId="4" fontId="3" fillId="0" borderId="6" xfId="0" applyNumberFormat="1" applyFont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3" xfId="0" applyNumberFormat="1" applyFont="1" applyBorder="1" applyProtection="1">
      <protection locked="0"/>
    </xf>
    <xf numFmtId="0" fontId="3" fillId="0" borderId="14" xfId="0" applyFont="1" applyBorder="1" applyAlignment="1">
      <alignment horizontal="left"/>
    </xf>
    <xf numFmtId="4" fontId="3" fillId="0" borderId="10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4" fontId="2" fillId="0" borderId="10" xfId="0" applyNumberFormat="1" applyFont="1" applyBorder="1" applyProtection="1">
      <protection locked="0"/>
    </xf>
    <xf numFmtId="0" fontId="3" fillId="0" borderId="15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C62791D2-7762-4160-A23B-FFAA2A0F0B4E}"/>
    <cellStyle name="Normal 3" xfId="1" xr:uid="{EECDEEDA-C8BE-4C53-89B4-83FC796C8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2</xdr:row>
      <xdr:rowOff>104775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D94C20FE-09A1-42DE-90E1-43D9CD0C7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A9AF-24C8-4A44-A4BC-7227CC223001}">
  <dimension ref="A1:H86"/>
  <sheetViews>
    <sheetView tabSelected="1" topLeftCell="A73" workbookViewId="0">
      <selection activeCell="F100" sqref="F100"/>
    </sheetView>
  </sheetViews>
  <sheetFormatPr baseColWidth="10" defaultRowHeight="15" x14ac:dyDescent="0.25"/>
  <cols>
    <col min="1" max="1" width="5" style="4" customWidth="1"/>
    <col min="2" max="2" width="53.85546875" style="4" customWidth="1"/>
    <col min="3" max="3" width="15.7109375" style="4" customWidth="1"/>
    <col min="4" max="4" width="17" style="4" customWidth="1"/>
    <col min="5" max="8" width="15.7109375" style="4" customWidth="1"/>
    <col min="9" max="16384" width="11.42578125" style="4"/>
  </cols>
  <sheetData>
    <row r="1" spans="1:8" ht="50.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 t="s">
        <v>11</v>
      </c>
      <c r="B5" s="16"/>
      <c r="C5" s="17">
        <f>SUM(C6:C12)</f>
        <v>25163864.129999999</v>
      </c>
      <c r="D5" s="17">
        <f>SUM(D6:D12)</f>
        <v>-854043.56</v>
      </c>
      <c r="E5" s="17">
        <f>C5+D5</f>
        <v>24309820.57</v>
      </c>
      <c r="F5" s="17">
        <f>SUM(F6:F12)</f>
        <v>22454619.100000001</v>
      </c>
      <c r="G5" s="17">
        <f>SUM(G6:G12)</f>
        <v>22027772.500000004</v>
      </c>
      <c r="H5" s="17">
        <f>E5-F5</f>
        <v>1855201.4699999988</v>
      </c>
    </row>
    <row r="6" spans="1:8" x14ac:dyDescent="0.25">
      <c r="A6" s="18">
        <v>1100</v>
      </c>
      <c r="B6" s="19" t="s">
        <v>12</v>
      </c>
      <c r="C6" s="20">
        <v>15692846.23</v>
      </c>
      <c r="D6" s="20">
        <v>-838779.21</v>
      </c>
      <c r="E6" s="20">
        <f t="shared" ref="E6:E69" si="0">C6+D6</f>
        <v>14854067.02</v>
      </c>
      <c r="F6" s="20">
        <v>13727753.800000001</v>
      </c>
      <c r="G6" s="20">
        <v>13727753.800000001</v>
      </c>
      <c r="H6" s="20">
        <f t="shared" ref="H6:H69" si="1">E6-F6</f>
        <v>1126313.2199999988</v>
      </c>
    </row>
    <row r="7" spans="1:8" x14ac:dyDescent="0.25">
      <c r="A7" s="18">
        <v>1200</v>
      </c>
      <c r="B7" s="19" t="s">
        <v>13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5">
      <c r="A8" s="18">
        <v>1300</v>
      </c>
      <c r="B8" s="19" t="s">
        <v>14</v>
      </c>
      <c r="C8" s="20">
        <v>3931682.09</v>
      </c>
      <c r="D8" s="20">
        <v>68970.12</v>
      </c>
      <c r="E8" s="20">
        <f t="shared" si="0"/>
        <v>4000652.21</v>
      </c>
      <c r="F8" s="20">
        <v>3686492.3</v>
      </c>
      <c r="G8" s="20">
        <v>3686492.3</v>
      </c>
      <c r="H8" s="20">
        <f t="shared" si="1"/>
        <v>314159.91000000015</v>
      </c>
    </row>
    <row r="9" spans="1:8" x14ac:dyDescent="0.25">
      <c r="A9" s="18">
        <v>1400</v>
      </c>
      <c r="B9" s="19" t="s">
        <v>15</v>
      </c>
      <c r="C9" s="20">
        <v>4368375.8099999996</v>
      </c>
      <c r="D9" s="20">
        <v>-754483.19999999995</v>
      </c>
      <c r="E9" s="20">
        <f t="shared" si="0"/>
        <v>3613892.6099999994</v>
      </c>
      <c r="F9" s="20">
        <v>3263712.78</v>
      </c>
      <c r="G9" s="20">
        <v>3263712.78</v>
      </c>
      <c r="H9" s="20">
        <f t="shared" si="1"/>
        <v>350179.82999999961</v>
      </c>
    </row>
    <row r="10" spans="1:8" x14ac:dyDescent="0.25">
      <c r="A10" s="18">
        <v>1500</v>
      </c>
      <c r="B10" s="19" t="s">
        <v>16</v>
      </c>
      <c r="C10" s="20">
        <v>1170960</v>
      </c>
      <c r="D10" s="20">
        <v>670248.73</v>
      </c>
      <c r="E10" s="20">
        <f t="shared" si="0"/>
        <v>1841208.73</v>
      </c>
      <c r="F10" s="20">
        <v>1776660.22</v>
      </c>
      <c r="G10" s="20">
        <v>1349813.62</v>
      </c>
      <c r="H10" s="20">
        <f t="shared" si="1"/>
        <v>64548.510000000009</v>
      </c>
    </row>
    <row r="11" spans="1:8" x14ac:dyDescent="0.25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5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5">
      <c r="A13" s="15" t="s">
        <v>19</v>
      </c>
      <c r="B13" s="16"/>
      <c r="C13" s="20">
        <f>SUM(C14:C22)</f>
        <v>4075200</v>
      </c>
      <c r="D13" s="20">
        <f>SUM(D14:D22)</f>
        <v>784924.89</v>
      </c>
      <c r="E13" s="20">
        <f t="shared" si="0"/>
        <v>4860124.8899999997</v>
      </c>
      <c r="F13" s="20">
        <f>SUM(F14:F22)</f>
        <v>3710480.8400000003</v>
      </c>
      <c r="G13" s="20">
        <f>SUM(G14:G22)</f>
        <v>3710345.8400000003</v>
      </c>
      <c r="H13" s="20">
        <f t="shared" si="1"/>
        <v>1149644.0499999993</v>
      </c>
    </row>
    <row r="14" spans="1:8" x14ac:dyDescent="0.25">
      <c r="A14" s="18">
        <v>2100</v>
      </c>
      <c r="B14" s="19" t="s">
        <v>20</v>
      </c>
      <c r="C14" s="20">
        <v>211800</v>
      </c>
      <c r="D14" s="20">
        <v>198924.27</v>
      </c>
      <c r="E14" s="20">
        <f t="shared" si="0"/>
        <v>410724.27</v>
      </c>
      <c r="F14" s="20">
        <v>336543.21</v>
      </c>
      <c r="G14" s="20">
        <v>336543.21</v>
      </c>
      <c r="H14" s="20">
        <f t="shared" si="1"/>
        <v>74181.06</v>
      </c>
    </row>
    <row r="15" spans="1:8" x14ac:dyDescent="0.25">
      <c r="A15" s="18">
        <v>2200</v>
      </c>
      <c r="B15" s="19" t="s">
        <v>21</v>
      </c>
      <c r="C15" s="20">
        <v>20000</v>
      </c>
      <c r="D15" s="20">
        <v>26131.87</v>
      </c>
      <c r="E15" s="20">
        <f t="shared" si="0"/>
        <v>46131.869999999995</v>
      </c>
      <c r="F15" s="20">
        <v>42834.52</v>
      </c>
      <c r="G15" s="20">
        <v>42834.52</v>
      </c>
      <c r="H15" s="20">
        <f t="shared" si="1"/>
        <v>3297.3499999999985</v>
      </c>
    </row>
    <row r="16" spans="1:8" x14ac:dyDescent="0.25">
      <c r="A16" s="18">
        <v>2300</v>
      </c>
      <c r="B16" s="19" t="s">
        <v>22</v>
      </c>
      <c r="C16" s="20">
        <v>1077500</v>
      </c>
      <c r="D16" s="20">
        <v>-155109.78</v>
      </c>
      <c r="E16" s="20">
        <f t="shared" si="0"/>
        <v>922390.22</v>
      </c>
      <c r="F16" s="20">
        <v>644054.4</v>
      </c>
      <c r="G16" s="20">
        <v>644054.4</v>
      </c>
      <c r="H16" s="20">
        <f t="shared" si="1"/>
        <v>278335.81999999995</v>
      </c>
    </row>
    <row r="17" spans="1:8" x14ac:dyDescent="0.25">
      <c r="A17" s="18">
        <v>2400</v>
      </c>
      <c r="B17" s="19" t="s">
        <v>23</v>
      </c>
      <c r="C17" s="20">
        <v>877400</v>
      </c>
      <c r="D17" s="20">
        <v>461325.01</v>
      </c>
      <c r="E17" s="20">
        <f t="shared" si="0"/>
        <v>1338725.01</v>
      </c>
      <c r="F17" s="20">
        <v>1034435.06</v>
      </c>
      <c r="G17" s="20">
        <v>1034300.06</v>
      </c>
      <c r="H17" s="20">
        <f t="shared" si="1"/>
        <v>304289.94999999995</v>
      </c>
    </row>
    <row r="18" spans="1:8" x14ac:dyDescent="0.25">
      <c r="A18" s="18">
        <v>2500</v>
      </c>
      <c r="B18" s="19" t="s">
        <v>24</v>
      </c>
      <c r="C18" s="20">
        <v>208500</v>
      </c>
      <c r="D18" s="20">
        <v>54335.519999999997</v>
      </c>
      <c r="E18" s="20">
        <f t="shared" si="0"/>
        <v>262835.52</v>
      </c>
      <c r="F18" s="20">
        <v>257003.15</v>
      </c>
      <c r="G18" s="20">
        <v>257003.15</v>
      </c>
      <c r="H18" s="20">
        <f t="shared" si="1"/>
        <v>5832.3700000000244</v>
      </c>
    </row>
    <row r="19" spans="1:8" x14ac:dyDescent="0.25">
      <c r="A19" s="18">
        <v>2600</v>
      </c>
      <c r="B19" s="19" t="s">
        <v>25</v>
      </c>
      <c r="C19" s="20">
        <v>1024500</v>
      </c>
      <c r="D19" s="20">
        <v>110750</v>
      </c>
      <c r="E19" s="20">
        <f t="shared" si="0"/>
        <v>1135250</v>
      </c>
      <c r="F19" s="20">
        <v>1014839.13</v>
      </c>
      <c r="G19" s="20">
        <v>1014839.13</v>
      </c>
      <c r="H19" s="20">
        <f t="shared" si="1"/>
        <v>120410.87</v>
      </c>
    </row>
    <row r="20" spans="1:8" x14ac:dyDescent="0.25">
      <c r="A20" s="18">
        <v>2700</v>
      </c>
      <c r="B20" s="19" t="s">
        <v>26</v>
      </c>
      <c r="C20" s="20">
        <v>176000</v>
      </c>
      <c r="D20" s="20">
        <v>146132.41</v>
      </c>
      <c r="E20" s="20">
        <f t="shared" si="0"/>
        <v>322132.41000000003</v>
      </c>
      <c r="F20" s="20">
        <v>288952.38</v>
      </c>
      <c r="G20" s="20">
        <v>288952.38</v>
      </c>
      <c r="H20" s="20">
        <f t="shared" si="1"/>
        <v>33180.030000000028</v>
      </c>
    </row>
    <row r="21" spans="1:8" x14ac:dyDescent="0.25">
      <c r="A21" s="18">
        <v>2800</v>
      </c>
      <c r="B21" s="19" t="s">
        <v>27</v>
      </c>
      <c r="C21" s="20">
        <v>10000</v>
      </c>
      <c r="D21" s="20">
        <v>0</v>
      </c>
      <c r="E21" s="20">
        <f t="shared" si="0"/>
        <v>10000</v>
      </c>
      <c r="F21" s="20">
        <v>0</v>
      </c>
      <c r="G21" s="20">
        <v>0</v>
      </c>
      <c r="H21" s="20">
        <f t="shared" si="1"/>
        <v>10000</v>
      </c>
    </row>
    <row r="22" spans="1:8" x14ac:dyDescent="0.25">
      <c r="A22" s="18">
        <v>2900</v>
      </c>
      <c r="B22" s="19" t="s">
        <v>28</v>
      </c>
      <c r="C22" s="20">
        <v>469500</v>
      </c>
      <c r="D22" s="20">
        <v>-57564.41</v>
      </c>
      <c r="E22" s="20">
        <f t="shared" si="0"/>
        <v>411935.58999999997</v>
      </c>
      <c r="F22" s="20">
        <v>91818.99</v>
      </c>
      <c r="G22" s="20">
        <v>91818.99</v>
      </c>
      <c r="H22" s="20">
        <f t="shared" si="1"/>
        <v>320116.59999999998</v>
      </c>
    </row>
    <row r="23" spans="1:8" x14ac:dyDescent="0.25">
      <c r="A23" s="15" t="s">
        <v>29</v>
      </c>
      <c r="B23" s="16"/>
      <c r="C23" s="20">
        <f>SUM(C24:C32)</f>
        <v>17589051.34</v>
      </c>
      <c r="D23" s="20">
        <f>SUM(D24:D32)</f>
        <v>3880606.0700000003</v>
      </c>
      <c r="E23" s="20">
        <f t="shared" si="0"/>
        <v>21469657.41</v>
      </c>
      <c r="F23" s="20">
        <f>SUM(F24:F32)</f>
        <v>17765287.18</v>
      </c>
      <c r="G23" s="20">
        <f>SUM(G24:G32)</f>
        <v>16506215.779999997</v>
      </c>
      <c r="H23" s="20">
        <f t="shared" si="1"/>
        <v>3704370.2300000004</v>
      </c>
    </row>
    <row r="24" spans="1:8" x14ac:dyDescent="0.25">
      <c r="A24" s="18">
        <v>3100</v>
      </c>
      <c r="B24" s="19" t="s">
        <v>30</v>
      </c>
      <c r="C24" s="20">
        <v>9335600</v>
      </c>
      <c r="D24" s="20">
        <v>1478810.18</v>
      </c>
      <c r="E24" s="20">
        <f t="shared" si="0"/>
        <v>10814410.18</v>
      </c>
      <c r="F24" s="20">
        <v>9277067.8399999999</v>
      </c>
      <c r="G24" s="20">
        <v>8935129.9199999999</v>
      </c>
      <c r="H24" s="20">
        <f t="shared" si="1"/>
        <v>1537342.3399999999</v>
      </c>
    </row>
    <row r="25" spans="1:8" x14ac:dyDescent="0.25">
      <c r="A25" s="18">
        <v>3200</v>
      </c>
      <c r="B25" s="19" t="s">
        <v>31</v>
      </c>
      <c r="C25" s="20">
        <v>358360</v>
      </c>
      <c r="D25" s="20">
        <v>-318260</v>
      </c>
      <c r="E25" s="20">
        <f t="shared" si="0"/>
        <v>40100</v>
      </c>
      <c r="F25" s="20">
        <v>21100</v>
      </c>
      <c r="G25" s="20">
        <v>21100</v>
      </c>
      <c r="H25" s="20">
        <f t="shared" si="1"/>
        <v>19000</v>
      </c>
    </row>
    <row r="26" spans="1:8" x14ac:dyDescent="0.25">
      <c r="A26" s="18">
        <v>3300</v>
      </c>
      <c r="B26" s="19" t="s">
        <v>32</v>
      </c>
      <c r="C26" s="20">
        <v>1479560</v>
      </c>
      <c r="D26" s="20">
        <v>280604.98</v>
      </c>
      <c r="E26" s="20">
        <f t="shared" si="0"/>
        <v>1760164.98</v>
      </c>
      <c r="F26" s="20">
        <v>1171583.93</v>
      </c>
      <c r="G26" s="20">
        <v>1171583.93</v>
      </c>
      <c r="H26" s="20">
        <f t="shared" si="1"/>
        <v>588581.05000000005</v>
      </c>
    </row>
    <row r="27" spans="1:8" x14ac:dyDescent="0.25">
      <c r="A27" s="18">
        <v>3400</v>
      </c>
      <c r="B27" s="19" t="s">
        <v>33</v>
      </c>
      <c r="C27" s="20">
        <v>57000</v>
      </c>
      <c r="D27" s="20">
        <v>137000</v>
      </c>
      <c r="E27" s="20">
        <f t="shared" si="0"/>
        <v>194000</v>
      </c>
      <c r="F27" s="20">
        <v>164412.32</v>
      </c>
      <c r="G27" s="20">
        <v>164412.32</v>
      </c>
      <c r="H27" s="20">
        <f t="shared" si="1"/>
        <v>29587.679999999993</v>
      </c>
    </row>
    <row r="28" spans="1:8" x14ac:dyDescent="0.25">
      <c r="A28" s="18">
        <v>3500</v>
      </c>
      <c r="B28" s="19" t="s">
        <v>34</v>
      </c>
      <c r="C28" s="20">
        <v>3456000</v>
      </c>
      <c r="D28" s="20">
        <v>947664.71</v>
      </c>
      <c r="E28" s="20">
        <f t="shared" si="0"/>
        <v>4403664.71</v>
      </c>
      <c r="F28" s="20">
        <v>2959734.27</v>
      </c>
      <c r="G28" s="20">
        <v>2951077.8</v>
      </c>
      <c r="H28" s="20">
        <f t="shared" si="1"/>
        <v>1443930.44</v>
      </c>
    </row>
    <row r="29" spans="1:8" x14ac:dyDescent="0.25">
      <c r="A29" s="18">
        <v>3600</v>
      </c>
      <c r="B29" s="19" t="s">
        <v>35</v>
      </c>
      <c r="C29" s="20">
        <v>35000</v>
      </c>
      <c r="D29" s="20">
        <v>-10500</v>
      </c>
      <c r="E29" s="20">
        <f t="shared" si="0"/>
        <v>24500</v>
      </c>
      <c r="F29" s="20">
        <v>14616.11</v>
      </c>
      <c r="G29" s="20">
        <v>14616.11</v>
      </c>
      <c r="H29" s="20">
        <f t="shared" si="1"/>
        <v>9883.89</v>
      </c>
    </row>
    <row r="30" spans="1:8" x14ac:dyDescent="0.25">
      <c r="A30" s="18">
        <v>3700</v>
      </c>
      <c r="B30" s="19" t="s">
        <v>36</v>
      </c>
      <c r="C30" s="20">
        <v>11000</v>
      </c>
      <c r="D30" s="20">
        <v>18500</v>
      </c>
      <c r="E30" s="20">
        <f t="shared" si="0"/>
        <v>29500</v>
      </c>
      <c r="F30" s="20">
        <v>19522.830000000002</v>
      </c>
      <c r="G30" s="20">
        <v>19522.830000000002</v>
      </c>
      <c r="H30" s="20">
        <f t="shared" si="1"/>
        <v>9977.1699999999983</v>
      </c>
    </row>
    <row r="31" spans="1:8" x14ac:dyDescent="0.25">
      <c r="A31" s="18">
        <v>3800</v>
      </c>
      <c r="B31" s="19" t="s">
        <v>37</v>
      </c>
      <c r="C31" s="20">
        <v>60000</v>
      </c>
      <c r="D31" s="20">
        <v>64786.2</v>
      </c>
      <c r="E31" s="20">
        <f t="shared" si="0"/>
        <v>124786.2</v>
      </c>
      <c r="F31" s="20">
        <v>110218.53</v>
      </c>
      <c r="G31" s="20">
        <v>110218.53</v>
      </c>
      <c r="H31" s="20">
        <f t="shared" si="1"/>
        <v>14567.669999999998</v>
      </c>
    </row>
    <row r="32" spans="1:8" x14ac:dyDescent="0.25">
      <c r="A32" s="18">
        <v>3900</v>
      </c>
      <c r="B32" s="19" t="s">
        <v>38</v>
      </c>
      <c r="C32" s="20">
        <v>2796531.34</v>
      </c>
      <c r="D32" s="20">
        <v>1282000</v>
      </c>
      <c r="E32" s="20">
        <f t="shared" si="0"/>
        <v>4078531.34</v>
      </c>
      <c r="F32" s="20">
        <v>4027031.35</v>
      </c>
      <c r="G32" s="20">
        <v>3118554.34</v>
      </c>
      <c r="H32" s="20">
        <f t="shared" si="1"/>
        <v>51499.989999999758</v>
      </c>
    </row>
    <row r="33" spans="1:8" x14ac:dyDescent="0.25">
      <c r="A33" s="15" t="s">
        <v>39</v>
      </c>
      <c r="B33" s="16"/>
      <c r="C33" s="20">
        <f>SUM(C34:C42)</f>
        <v>275500</v>
      </c>
      <c r="D33" s="20">
        <f>SUM(D34:D42)</f>
        <v>68337.179999999993</v>
      </c>
      <c r="E33" s="20">
        <f t="shared" si="0"/>
        <v>343837.18</v>
      </c>
      <c r="F33" s="20">
        <f>SUM(F34:F42)</f>
        <v>313200</v>
      </c>
      <c r="G33" s="20">
        <f>SUM(G34:G42)</f>
        <v>313200</v>
      </c>
      <c r="H33" s="20">
        <f t="shared" si="1"/>
        <v>30637.179999999993</v>
      </c>
    </row>
    <row r="34" spans="1:8" x14ac:dyDescent="0.25">
      <c r="A34" s="18">
        <v>4100</v>
      </c>
      <c r="B34" s="19" t="s">
        <v>40</v>
      </c>
      <c r="C34" s="20">
        <v>24000</v>
      </c>
      <c r="D34" s="20">
        <v>0</v>
      </c>
      <c r="E34" s="20">
        <f t="shared" si="0"/>
        <v>24000</v>
      </c>
      <c r="F34" s="20">
        <v>24000</v>
      </c>
      <c r="G34" s="20">
        <v>24000</v>
      </c>
      <c r="H34" s="20">
        <f t="shared" si="1"/>
        <v>0</v>
      </c>
    </row>
    <row r="35" spans="1:8" x14ac:dyDescent="0.25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5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5">
      <c r="A37" s="18">
        <v>4400</v>
      </c>
      <c r="B37" s="19" t="s">
        <v>43</v>
      </c>
      <c r="C37" s="20">
        <v>251500</v>
      </c>
      <c r="D37" s="20">
        <v>68337.179999999993</v>
      </c>
      <c r="E37" s="20">
        <f t="shared" si="0"/>
        <v>319837.18</v>
      </c>
      <c r="F37" s="20">
        <v>289200</v>
      </c>
      <c r="G37" s="20">
        <v>289200</v>
      </c>
      <c r="H37" s="20">
        <f t="shared" si="1"/>
        <v>30637.179999999993</v>
      </c>
    </row>
    <row r="38" spans="1:8" x14ac:dyDescent="0.25">
      <c r="A38" s="18">
        <v>4500</v>
      </c>
      <c r="B38" s="19" t="s">
        <v>44</v>
      </c>
      <c r="C38" s="20">
        <v>0</v>
      </c>
      <c r="D38" s="20">
        <v>0</v>
      </c>
      <c r="E38" s="20">
        <f t="shared" si="0"/>
        <v>0</v>
      </c>
      <c r="F38" s="20">
        <v>0</v>
      </c>
      <c r="G38" s="20">
        <v>0</v>
      </c>
      <c r="H38" s="20">
        <f t="shared" si="1"/>
        <v>0</v>
      </c>
    </row>
    <row r="39" spans="1:8" x14ac:dyDescent="0.25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5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5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5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5">
      <c r="A43" s="15" t="s">
        <v>49</v>
      </c>
      <c r="B43" s="16"/>
      <c r="C43" s="20">
        <f>SUM(C44:C52)</f>
        <v>1457900</v>
      </c>
      <c r="D43" s="20">
        <f>SUM(D44:D52)</f>
        <v>590806.5</v>
      </c>
      <c r="E43" s="20">
        <f t="shared" si="0"/>
        <v>2048706.5</v>
      </c>
      <c r="F43" s="20">
        <f>SUM(F44:F52)</f>
        <v>905487.56</v>
      </c>
      <c r="G43" s="20">
        <f>SUM(G44:G52)</f>
        <v>865113.89</v>
      </c>
      <c r="H43" s="20">
        <f t="shared" si="1"/>
        <v>1143218.94</v>
      </c>
    </row>
    <row r="44" spans="1:8" x14ac:dyDescent="0.25">
      <c r="A44" s="18">
        <v>5100</v>
      </c>
      <c r="B44" s="19" t="s">
        <v>50</v>
      </c>
      <c r="C44" s="20">
        <v>314000</v>
      </c>
      <c r="D44" s="20">
        <v>262101.64</v>
      </c>
      <c r="E44" s="20">
        <f t="shared" si="0"/>
        <v>576101.64</v>
      </c>
      <c r="F44" s="20">
        <v>341758.84</v>
      </c>
      <c r="G44" s="20">
        <v>301385.17</v>
      </c>
      <c r="H44" s="20">
        <f t="shared" si="1"/>
        <v>234342.8</v>
      </c>
    </row>
    <row r="45" spans="1:8" x14ac:dyDescent="0.25">
      <c r="A45" s="18">
        <v>5200</v>
      </c>
      <c r="B45" s="19" t="s">
        <v>51</v>
      </c>
      <c r="C45" s="20">
        <v>20000</v>
      </c>
      <c r="D45" s="20">
        <v>-1995.63</v>
      </c>
      <c r="E45" s="20">
        <f t="shared" si="0"/>
        <v>18004.37</v>
      </c>
      <c r="F45" s="20">
        <v>6900.32</v>
      </c>
      <c r="G45" s="20">
        <v>6900.32</v>
      </c>
      <c r="H45" s="20">
        <f t="shared" si="1"/>
        <v>11104.05</v>
      </c>
    </row>
    <row r="46" spans="1:8" x14ac:dyDescent="0.25">
      <c r="A46" s="18">
        <v>5300</v>
      </c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25">
      <c r="A47" s="18">
        <v>5400</v>
      </c>
      <c r="B47" s="19" t="s">
        <v>53</v>
      </c>
      <c r="C47" s="20">
        <v>5000</v>
      </c>
      <c r="D47" s="20">
        <v>661520</v>
      </c>
      <c r="E47" s="20">
        <f t="shared" si="0"/>
        <v>666520</v>
      </c>
      <c r="F47" s="20">
        <v>0</v>
      </c>
      <c r="G47" s="20">
        <v>0</v>
      </c>
      <c r="H47" s="20">
        <f t="shared" si="1"/>
        <v>666520</v>
      </c>
    </row>
    <row r="48" spans="1:8" x14ac:dyDescent="0.25">
      <c r="A48" s="18">
        <v>5500</v>
      </c>
      <c r="B48" s="19" t="s">
        <v>54</v>
      </c>
      <c r="C48" s="20">
        <v>35000</v>
      </c>
      <c r="D48" s="20">
        <v>-25000</v>
      </c>
      <c r="E48" s="20">
        <f t="shared" si="0"/>
        <v>10000</v>
      </c>
      <c r="F48" s="20">
        <v>7200</v>
      </c>
      <c r="G48" s="20">
        <v>7200</v>
      </c>
      <c r="H48" s="20">
        <f t="shared" si="1"/>
        <v>2800</v>
      </c>
    </row>
    <row r="49" spans="1:8" x14ac:dyDescent="0.25">
      <c r="A49" s="18">
        <v>5600</v>
      </c>
      <c r="B49" s="19" t="s">
        <v>55</v>
      </c>
      <c r="C49" s="20">
        <v>1083900</v>
      </c>
      <c r="D49" s="20">
        <v>-305819.51</v>
      </c>
      <c r="E49" s="20">
        <f t="shared" si="0"/>
        <v>778080.49</v>
      </c>
      <c r="F49" s="20">
        <v>549628.4</v>
      </c>
      <c r="G49" s="20">
        <v>549628.4</v>
      </c>
      <c r="H49" s="20">
        <f t="shared" si="1"/>
        <v>228452.08999999997</v>
      </c>
    </row>
    <row r="50" spans="1:8" x14ac:dyDescent="0.25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5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5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5">
      <c r="A53" s="15" t="s">
        <v>59</v>
      </c>
      <c r="B53" s="16"/>
      <c r="C53" s="20">
        <f>SUM(C54:C56)</f>
        <v>6586100</v>
      </c>
      <c r="D53" s="20">
        <f>SUM(D54:D56)</f>
        <v>-4342806.71</v>
      </c>
      <c r="E53" s="20">
        <f t="shared" si="0"/>
        <v>2243293.29</v>
      </c>
      <c r="F53" s="20">
        <f>SUM(F54:F56)</f>
        <v>864696.63</v>
      </c>
      <c r="G53" s="20">
        <f>SUM(G54:G56)</f>
        <v>864696.63</v>
      </c>
      <c r="H53" s="20">
        <f t="shared" si="1"/>
        <v>1378596.6600000001</v>
      </c>
    </row>
    <row r="54" spans="1:8" x14ac:dyDescent="0.25">
      <c r="A54" s="18">
        <v>6100</v>
      </c>
      <c r="B54" s="19" t="s">
        <v>60</v>
      </c>
      <c r="C54" s="20">
        <v>6586100</v>
      </c>
      <c r="D54" s="20">
        <v>-5561100</v>
      </c>
      <c r="E54" s="20">
        <f t="shared" si="0"/>
        <v>1025000</v>
      </c>
      <c r="F54" s="20">
        <v>0</v>
      </c>
      <c r="G54" s="20">
        <v>0</v>
      </c>
      <c r="H54" s="20">
        <f t="shared" si="1"/>
        <v>1025000</v>
      </c>
    </row>
    <row r="55" spans="1:8" x14ac:dyDescent="0.25">
      <c r="A55" s="18">
        <v>6200</v>
      </c>
      <c r="B55" s="19" t="s">
        <v>61</v>
      </c>
      <c r="C55" s="20">
        <v>0</v>
      </c>
      <c r="D55" s="20">
        <v>1218293.29</v>
      </c>
      <c r="E55" s="20">
        <f t="shared" si="0"/>
        <v>1218293.29</v>
      </c>
      <c r="F55" s="20">
        <v>864696.63</v>
      </c>
      <c r="G55" s="20">
        <v>864696.63</v>
      </c>
      <c r="H55" s="20">
        <f t="shared" si="1"/>
        <v>353596.66000000003</v>
      </c>
    </row>
    <row r="56" spans="1:8" x14ac:dyDescent="0.25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5">
      <c r="A57" s="15" t="s">
        <v>63</v>
      </c>
      <c r="B57" s="16"/>
      <c r="C57" s="20">
        <f>SUM(C58:C64)</f>
        <v>0</v>
      </c>
      <c r="D57" s="20">
        <f>SUM(D58:D64)</f>
        <v>0</v>
      </c>
      <c r="E57" s="20">
        <f t="shared" si="0"/>
        <v>0</v>
      </c>
      <c r="F57" s="20">
        <f>SUM(F58:F64)</f>
        <v>0</v>
      </c>
      <c r="G57" s="20">
        <f>SUM(G58:G64)</f>
        <v>0</v>
      </c>
      <c r="H57" s="20">
        <f t="shared" si="1"/>
        <v>0</v>
      </c>
    </row>
    <row r="58" spans="1:8" x14ac:dyDescent="0.25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5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5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5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5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5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5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5">
      <c r="A65" s="15" t="s">
        <v>71</v>
      </c>
      <c r="B65" s="16"/>
      <c r="C65" s="20">
        <f>SUM(C66:C68)</f>
        <v>0</v>
      </c>
      <c r="D65" s="20">
        <f>SUM(D66:D68)</f>
        <v>562500</v>
      </c>
      <c r="E65" s="20">
        <f t="shared" si="0"/>
        <v>562500</v>
      </c>
      <c r="F65" s="20">
        <f>SUM(F66:F68)</f>
        <v>562500</v>
      </c>
      <c r="G65" s="20">
        <f>SUM(G66:G68)</f>
        <v>562500</v>
      </c>
      <c r="H65" s="20">
        <f t="shared" si="1"/>
        <v>0</v>
      </c>
    </row>
    <row r="66" spans="1:8" x14ac:dyDescent="0.25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5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5">
      <c r="A68" s="18">
        <v>8500</v>
      </c>
      <c r="B68" s="19" t="s">
        <v>74</v>
      </c>
      <c r="C68" s="20">
        <v>0</v>
      </c>
      <c r="D68" s="20">
        <v>562500</v>
      </c>
      <c r="E68" s="20">
        <f t="shared" si="0"/>
        <v>562500</v>
      </c>
      <c r="F68" s="20">
        <v>562500</v>
      </c>
      <c r="G68" s="20">
        <v>562500</v>
      </c>
      <c r="H68" s="20">
        <f t="shared" si="1"/>
        <v>0</v>
      </c>
    </row>
    <row r="69" spans="1:8" x14ac:dyDescent="0.25">
      <c r="A69" s="15" t="s">
        <v>75</v>
      </c>
      <c r="B69" s="16"/>
      <c r="C69" s="20">
        <f>SUM(C70:C76)</f>
        <v>0</v>
      </c>
      <c r="D69" s="20">
        <f>SUM(D70:D76)</f>
        <v>0</v>
      </c>
      <c r="E69" s="20">
        <f t="shared" si="0"/>
        <v>0</v>
      </c>
      <c r="F69" s="20">
        <f>SUM(F70:F76)</f>
        <v>0</v>
      </c>
      <c r="G69" s="20">
        <f>SUM(G70:G76)</f>
        <v>0</v>
      </c>
      <c r="H69" s="20">
        <f t="shared" si="1"/>
        <v>0</v>
      </c>
    </row>
    <row r="70" spans="1:8" x14ac:dyDescent="0.25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5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5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5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5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5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5">
      <c r="A76" s="18">
        <v>9900</v>
      </c>
      <c r="B76" s="21" t="s">
        <v>82</v>
      </c>
      <c r="C76" s="22">
        <v>0</v>
      </c>
      <c r="D76" s="22">
        <v>0</v>
      </c>
      <c r="E76" s="22">
        <f t="shared" si="2"/>
        <v>0</v>
      </c>
      <c r="F76" s="22">
        <v>0</v>
      </c>
      <c r="G76" s="22">
        <v>0</v>
      </c>
      <c r="H76" s="22">
        <f t="shared" si="3"/>
        <v>0</v>
      </c>
    </row>
    <row r="77" spans="1:8" x14ac:dyDescent="0.25">
      <c r="A77" s="23"/>
      <c r="B77" s="24" t="s">
        <v>83</v>
      </c>
      <c r="C77" s="25">
        <f t="shared" ref="C77:H77" si="4">SUM(C5+C13+C23+C33+C43+C53+C57+C65+C69)</f>
        <v>55147615.469999999</v>
      </c>
      <c r="D77" s="25">
        <f t="shared" si="4"/>
        <v>690324.37000000011</v>
      </c>
      <c r="E77" s="25">
        <f t="shared" si="4"/>
        <v>55837939.840000004</v>
      </c>
      <c r="F77" s="25">
        <f t="shared" si="4"/>
        <v>46576271.31000001</v>
      </c>
      <c r="G77" s="25">
        <f t="shared" si="4"/>
        <v>44849844.640000008</v>
      </c>
      <c r="H77" s="25">
        <f t="shared" si="4"/>
        <v>9261668.5299999975</v>
      </c>
    </row>
    <row r="78" spans="1:8" x14ac:dyDescent="0.25">
      <c r="A78" s="26" t="s">
        <v>84</v>
      </c>
      <c r="B78" s="26"/>
      <c r="C78" s="26"/>
      <c r="D78" s="26"/>
      <c r="E78" s="26"/>
      <c r="F78" s="26"/>
      <c r="G78" s="26"/>
    </row>
    <row r="79" spans="1:8" x14ac:dyDescent="0.25">
      <c r="A79" s="27"/>
      <c r="B79" s="27"/>
      <c r="C79" s="27"/>
      <c r="D79" s="27"/>
      <c r="E79" s="27"/>
      <c r="F79" s="27"/>
      <c r="G79" s="27"/>
    </row>
    <row r="80" spans="1:8" x14ac:dyDescent="0.25">
      <c r="A80" s="27"/>
      <c r="B80" s="27"/>
      <c r="C80" s="27"/>
      <c r="D80" s="27"/>
      <c r="E80" s="27"/>
      <c r="F80" s="27"/>
      <c r="G80" s="27"/>
    </row>
    <row r="81" spans="1:7" x14ac:dyDescent="0.25">
      <c r="A81" s="27"/>
      <c r="B81" s="27"/>
      <c r="C81" s="27"/>
      <c r="D81" s="27"/>
      <c r="E81" s="27"/>
      <c r="F81" s="27"/>
      <c r="G81" s="27"/>
    </row>
    <row r="82" spans="1:7" x14ac:dyDescent="0.25">
      <c r="A82" s="27"/>
      <c r="B82" s="27"/>
      <c r="C82" s="27"/>
      <c r="D82" s="27"/>
      <c r="E82" s="27"/>
      <c r="F82" s="27"/>
      <c r="G82" s="27"/>
    </row>
    <row r="85" spans="1:7" x14ac:dyDescent="0.25">
      <c r="B85" s="28"/>
      <c r="E85" s="29"/>
      <c r="F85" s="29"/>
      <c r="G85" s="29"/>
    </row>
    <row r="86" spans="1:7" x14ac:dyDescent="0.25">
      <c r="B86" s="30"/>
      <c r="E86" s="31"/>
      <c r="F86" s="31"/>
      <c r="G86" s="31"/>
    </row>
  </sheetData>
  <mergeCells count="7">
    <mergeCell ref="E86:G86"/>
    <mergeCell ref="A1:H1"/>
    <mergeCell ref="A2:B4"/>
    <mergeCell ref="C2:G2"/>
    <mergeCell ref="H2:H3"/>
    <mergeCell ref="A78:G78"/>
    <mergeCell ref="E85:G85"/>
  </mergeCells>
  <pageMargins left="0.7" right="0.7" top="0.75" bottom="0.75" header="0.3" footer="0.3"/>
  <ignoredErrors>
    <ignoredError sqref="C6:H12 C54:H56 C53:D53 F53:H53 C58:H64 C57:D57 F57:H57 C66:H68 C65:D65 F65:H65 C70:H77 C69:D69 F69:H69 C44:H52 C43:D43 F43:H43 C34:H42 C33:D33 F33:H33 C24:H32 C23:D23 F23:H23 C14:H22 C13:D13 F13:H13 C5:D5 F5:H5" unlockedFormula="1"/>
    <ignoredError sqref="E53 E57 E65 E69 E43 E33 E23 E13 E5" formula="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2022-11-04T18:59:50Z</dcterms:created>
  <dcterms:modified xsi:type="dcterms:W3CDTF">2022-11-04T19:02:02Z</dcterms:modified>
</cp:coreProperties>
</file>