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EY DE CONTABILIDAD GUBERNAMENTAL\CUENTA PUBLICA 2022\FILEZILLA\"/>
    </mc:Choice>
  </mc:AlternateContent>
  <xr:revisionPtr revIDLastSave="0" documentId="8_{1148852B-27C1-4B7F-97EF-D7148B4E90E9}" xr6:coauthVersionLast="47" xr6:coauthVersionMax="47" xr10:uidLastSave="{00000000-0000-0000-0000-000000000000}"/>
  <bookViews>
    <workbookView xWindow="-120" yWindow="-120" windowWidth="29040" windowHeight="15840" xr2:uid="{9E11CA99-A962-446A-A49C-3843CCB1EEB4}"/>
  </bookViews>
  <sheets>
    <sheet name="CO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E76" i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D69" i="1"/>
  <c r="C69" i="1"/>
  <c r="E69" i="1" s="1"/>
  <c r="H69" i="1" s="1"/>
  <c r="H68" i="1"/>
  <c r="E68" i="1"/>
  <c r="E67" i="1"/>
  <c r="H67" i="1" s="1"/>
  <c r="E66" i="1"/>
  <c r="H66" i="1" s="1"/>
  <c r="G65" i="1"/>
  <c r="F65" i="1"/>
  <c r="D65" i="1"/>
  <c r="C65" i="1"/>
  <c r="E65" i="1" s="1"/>
  <c r="H65" i="1" s="1"/>
  <c r="E64" i="1"/>
  <c r="H64" i="1" s="1"/>
  <c r="E63" i="1"/>
  <c r="H63" i="1" s="1"/>
  <c r="E62" i="1"/>
  <c r="H62" i="1" s="1"/>
  <c r="E61" i="1"/>
  <c r="H61" i="1" s="1"/>
  <c r="H60" i="1"/>
  <c r="E60" i="1"/>
  <c r="E59" i="1"/>
  <c r="H59" i="1" s="1"/>
  <c r="E58" i="1"/>
  <c r="H58" i="1" s="1"/>
  <c r="G57" i="1"/>
  <c r="F57" i="1"/>
  <c r="D57" i="1"/>
  <c r="C57" i="1"/>
  <c r="E57" i="1" s="1"/>
  <c r="H57" i="1" s="1"/>
  <c r="E56" i="1"/>
  <c r="H56" i="1" s="1"/>
  <c r="E55" i="1"/>
  <c r="H55" i="1" s="1"/>
  <c r="E54" i="1"/>
  <c r="H54" i="1" s="1"/>
  <c r="G53" i="1"/>
  <c r="F53" i="1"/>
  <c r="D53" i="1"/>
  <c r="C53" i="1"/>
  <c r="E53" i="1" s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H44" i="1"/>
  <c r="E44" i="1"/>
  <c r="G43" i="1"/>
  <c r="F43" i="1"/>
  <c r="D43" i="1"/>
  <c r="C43" i="1"/>
  <c r="E43" i="1" s="1"/>
  <c r="H43" i="1" s="1"/>
  <c r="E42" i="1"/>
  <c r="H42" i="1" s="1"/>
  <c r="E41" i="1"/>
  <c r="H41" i="1" s="1"/>
  <c r="H40" i="1"/>
  <c r="E40" i="1"/>
  <c r="E39" i="1"/>
  <c r="H39" i="1" s="1"/>
  <c r="E38" i="1"/>
  <c r="H38" i="1" s="1"/>
  <c r="E37" i="1"/>
  <c r="H37" i="1" s="1"/>
  <c r="H36" i="1"/>
  <c r="E36" i="1"/>
  <c r="E35" i="1"/>
  <c r="H35" i="1" s="1"/>
  <c r="E34" i="1"/>
  <c r="H34" i="1" s="1"/>
  <c r="G33" i="1"/>
  <c r="F33" i="1"/>
  <c r="D33" i="1"/>
  <c r="C33" i="1"/>
  <c r="E33" i="1" s="1"/>
  <c r="H33" i="1" s="1"/>
  <c r="E32" i="1"/>
  <c r="H32" i="1" s="1"/>
  <c r="E31" i="1"/>
  <c r="H31" i="1" s="1"/>
  <c r="E30" i="1"/>
  <c r="H30" i="1" s="1"/>
  <c r="E29" i="1"/>
  <c r="H29" i="1" s="1"/>
  <c r="H28" i="1"/>
  <c r="E28" i="1"/>
  <c r="E27" i="1"/>
  <c r="H27" i="1" s="1"/>
  <c r="E26" i="1"/>
  <c r="H26" i="1" s="1"/>
  <c r="E25" i="1"/>
  <c r="H25" i="1" s="1"/>
  <c r="E24" i="1"/>
  <c r="H24" i="1" s="1"/>
  <c r="G23" i="1"/>
  <c r="F23" i="1"/>
  <c r="E23" i="1"/>
  <c r="H23" i="1" s="1"/>
  <c r="D23" i="1"/>
  <c r="C23" i="1"/>
  <c r="E22" i="1"/>
  <c r="H22" i="1" s="1"/>
  <c r="E21" i="1"/>
  <c r="H21" i="1" s="1"/>
  <c r="H20" i="1"/>
  <c r="E20" i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3" i="1" s="1"/>
  <c r="H13" i="1" s="1"/>
  <c r="H12" i="1"/>
  <c r="E12" i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77" i="1" s="1"/>
  <c r="F5" i="1"/>
  <c r="F77" i="1" s="1"/>
  <c r="D5" i="1"/>
  <c r="D77" i="1" s="1"/>
  <c r="C5" i="1"/>
  <c r="E5" i="1" s="1"/>
  <c r="H5" i="1" l="1"/>
  <c r="H77" i="1" s="1"/>
  <c r="E77" i="1"/>
  <c r="C77" i="1"/>
</calcChain>
</file>

<file path=xl/sharedStrings.xml><?xml version="1.0" encoding="utf-8"?>
<sst xmlns="http://schemas.openxmlformats.org/spreadsheetml/2006/main" count="90" uniqueCount="89">
  <si>
    <t>Sistema de Agua Potable y Alcantarillado Municipal de Valle de Santiago
Estado Analítico del Ejercicio del Presupuesto de Egresos
Clasificación por Objeto del Gasto (Capítulo y Concepto)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</si>
  <si>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</si>
  <si>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</si>
  <si>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</si>
  <si>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</si>
  <si>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</si>
  <si>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</si>
  <si>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</si>
  <si>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</si>
  <si>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</si>
  <si>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</si>
  <si>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</si>
  <si>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</si>
  <si>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</si>
  <si>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</si>
  <si>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</si>
  <si>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</si>
  <si>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</si>
  <si>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</si>
  <si>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</si>
  <si>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</si>
  <si>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</si>
  <si>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</si>
  <si>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</si>
  <si>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</si>
  <si>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</si>
  <si>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</si>
  <si>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</si>
  <si>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</si>
  <si>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</si>
  <si>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</si>
  <si>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</si>
  <si>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</si>
  <si>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</si>
  <si>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</si>
  <si>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</si>
  <si>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</si>
  <si>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</si>
  <si>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</si>
  <si>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</si>
  <si>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</si>
  <si>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</si>
  <si>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</si>
  <si>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</si>
  <si>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</si>
  <si>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</si>
  <si>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</si>
  <si>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</si>
  <si>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</si>
  <si>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</si>
  <si>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</si>
  <si>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</si>
  <si>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</si>
  <si>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</si>
  <si>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</si>
  <si>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</si>
  <si>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</si>
  <si>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</si>
  <si>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</si>
  <si>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</si>
  <si>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</si>
  <si>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</si>
  <si>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</si>
  <si>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</si>
  <si>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</si>
  <si>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</si>
  <si>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</si>
  <si>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</si>
  <si>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</si>
  <si>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</si>
  <si>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</si>
  <si>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</si>
  <si>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</si>
  <si>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</si>
  <si>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</si>
  <si>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</si>
  <si>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</si>
  <si>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</si>
  <si>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</si>
  <si>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</si>
  <si>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</si>
  <si>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</si>
  <si>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</si>
  <si>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</si>
  <si>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</si>
  <si>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 xml:space="preserve">    _________________________________</t>
  </si>
  <si>
    <t xml:space="preserve">  _______________________________</t>
  </si>
  <si>
    <t>Presidente del Consejo Directivo del SAPAM
C. José Andrés Zúñiga Escobedo</t>
  </si>
  <si>
    <t>Tesorero del Consejo Directivo del SAPAM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</si>
</sst>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0" xfId="0" applyFont="1"/>
    <xf numFmtId="4" fontId="2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4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4" fontId="4" fillId="0" borderId="10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  <xf numFmtId="0" fontId="4" fillId="0" borderId="0" xfId="2" applyFont="1" applyAlignment="1" applyProtection="1">
      <alignment horizontal="center" wrapText="1"/>
      <protection locked="0"/>
    </xf>
    <xf numFmtId="0" fontId="4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 vertical="top" wrapText="1"/>
      <protection locked="0"/>
    </xf>
  </cellXfs>
  <cellStyles count="3">
    <cellStyle name="Normal" xfId="0" builtinId="0"/>
    <cellStyle name="Normal 2 2" xfId="2" xr:uid="{754DD13D-9DD9-4DE3-A1BE-61084E65B0C3}"/>
    <cellStyle name="Normal 3" xfId="1" xr:uid="{CE6A9556-3C03-48EA-A276-E4DC011E70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1628775</xdr:colOff>
      <xdr:row>2</xdr:row>
      <xdr:rowOff>274638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BC7DF10-A71E-4667-ABF5-BC577D202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4500" cy="579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F9A6A-D4B4-429E-8BC8-5A34D5D595DF}">
  <dimension ref="A1:H88"/>
  <sheetViews>
    <sheetView tabSelected="1" workbookViewId="0">
      <selection sqref="A1:XFD1048576"/>
    </sheetView>
  </sheetViews>
  <sheetFormatPr baseColWidth="10" defaultRowHeight="15" x14ac:dyDescent="0.25"/>
  <cols>
    <col min="1" max="1" width="1.28515625" style="4" customWidth="1"/>
    <col min="2" max="2" width="53.85546875" style="4" customWidth="1"/>
    <col min="3" max="3" width="15.7109375" style="4" customWidth="1"/>
    <col min="4" max="4" width="17" style="4" customWidth="1"/>
    <col min="5" max="8" width="15.7109375" style="4" customWidth="1"/>
    <col min="9" max="16384" width="11.42578125" style="4"/>
  </cols>
  <sheetData>
    <row r="1" spans="1:8" ht="50.1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5">
      <c r="A5" s="15" t="s">
        <v>11</v>
      </c>
      <c r="B5" s="16"/>
      <c r="C5" s="17">
        <f>SUM(C6:C12)</f>
        <v>28990652.449999999</v>
      </c>
      <c r="D5" s="17">
        <f>SUM(D6:D12)</f>
        <v>3000</v>
      </c>
      <c r="E5" s="17">
        <f>C5+D5</f>
        <v>28993652.449999999</v>
      </c>
      <c r="F5" s="17">
        <f>SUM(F6:F12)</f>
        <v>25478819.559999999</v>
      </c>
      <c r="G5" s="17">
        <f>SUM(G6:G12)</f>
        <v>24448948.109999999</v>
      </c>
      <c r="H5" s="17">
        <f>E5-F5</f>
        <v>3514832.8900000006</v>
      </c>
    </row>
    <row r="6" spans="1:8" x14ac:dyDescent="0.25">
      <c r="A6" s="18">
        <v>1100</v>
      </c>
      <c r="B6" s="19" t="s">
        <v>12</v>
      </c>
      <c r="C6" s="20">
        <v>18038112.039999999</v>
      </c>
      <c r="D6" s="20">
        <v>0</v>
      </c>
      <c r="E6" s="20">
        <f t="shared" ref="E6:E69" si="0">C6+D6</f>
        <v>18038112.039999999</v>
      </c>
      <c r="F6" s="20">
        <v>16044533.35</v>
      </c>
      <c r="G6" s="20">
        <v>16044533.35</v>
      </c>
      <c r="H6" s="20">
        <f t="shared" ref="H6:H69" si="1">E6-F6</f>
        <v>1993578.6899999995</v>
      </c>
    </row>
    <row r="7" spans="1:8" x14ac:dyDescent="0.25">
      <c r="A7" s="18">
        <v>1200</v>
      </c>
      <c r="B7" s="19" t="s">
        <v>13</v>
      </c>
      <c r="C7" s="20">
        <v>15592.5</v>
      </c>
      <c r="D7" s="20">
        <v>0</v>
      </c>
      <c r="E7" s="20">
        <f t="shared" si="0"/>
        <v>15592.5</v>
      </c>
      <c r="F7" s="20">
        <v>0</v>
      </c>
      <c r="G7" s="20">
        <v>0</v>
      </c>
      <c r="H7" s="20">
        <f t="shared" si="1"/>
        <v>15592.5</v>
      </c>
    </row>
    <row r="8" spans="1:8" x14ac:dyDescent="0.25">
      <c r="A8" s="18">
        <v>1300</v>
      </c>
      <c r="B8" s="19" t="s">
        <v>14</v>
      </c>
      <c r="C8" s="20">
        <v>4266472.95</v>
      </c>
      <c r="D8" s="20">
        <v>53000</v>
      </c>
      <c r="E8" s="20">
        <f t="shared" si="0"/>
        <v>4319472.95</v>
      </c>
      <c r="F8" s="20">
        <v>3841234.46</v>
      </c>
      <c r="G8" s="20">
        <v>3824240.66</v>
      </c>
      <c r="H8" s="20">
        <f t="shared" si="1"/>
        <v>478238.49000000022</v>
      </c>
    </row>
    <row r="9" spans="1:8" x14ac:dyDescent="0.25">
      <c r="A9" s="18">
        <v>1400</v>
      </c>
      <c r="B9" s="19" t="s">
        <v>15</v>
      </c>
      <c r="C9" s="20">
        <v>4444585.25</v>
      </c>
      <c r="D9" s="20">
        <v>0</v>
      </c>
      <c r="E9" s="20">
        <f t="shared" si="0"/>
        <v>4444585.25</v>
      </c>
      <c r="F9" s="20">
        <v>3520896.12</v>
      </c>
      <c r="G9" s="20">
        <v>3520896.12</v>
      </c>
      <c r="H9" s="20">
        <f t="shared" si="1"/>
        <v>923689.12999999989</v>
      </c>
    </row>
    <row r="10" spans="1:8" x14ac:dyDescent="0.25">
      <c r="A10" s="18">
        <v>1500</v>
      </c>
      <c r="B10" s="19" t="s">
        <v>16</v>
      </c>
      <c r="C10" s="20">
        <v>2225889.71</v>
      </c>
      <c r="D10" s="20">
        <v>-50000</v>
      </c>
      <c r="E10" s="20">
        <f t="shared" si="0"/>
        <v>2175889.71</v>
      </c>
      <c r="F10" s="20">
        <v>2072155.63</v>
      </c>
      <c r="G10" s="20">
        <v>1059277.98</v>
      </c>
      <c r="H10" s="20">
        <f t="shared" si="1"/>
        <v>103734.08000000007</v>
      </c>
    </row>
    <row r="11" spans="1:8" x14ac:dyDescent="0.25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5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5">
      <c r="A13" s="15" t="s">
        <v>19</v>
      </c>
      <c r="B13" s="16"/>
      <c r="C13" s="21">
        <f>SUM(C14:C22)</f>
        <v>6789500.7600000007</v>
      </c>
      <c r="D13" s="21">
        <f>SUM(D14:D22)</f>
        <v>987242.78000000014</v>
      </c>
      <c r="E13" s="21">
        <f t="shared" si="0"/>
        <v>7776743.540000001</v>
      </c>
      <c r="F13" s="21">
        <f>SUM(F14:F22)</f>
        <v>7365420.0899999999</v>
      </c>
      <c r="G13" s="21">
        <f>SUM(G14:G22)</f>
        <v>7258317.0800000001</v>
      </c>
      <c r="H13" s="21">
        <f t="shared" si="1"/>
        <v>411323.45000000112</v>
      </c>
    </row>
    <row r="14" spans="1:8" x14ac:dyDescent="0.25">
      <c r="A14" s="18">
        <v>2100</v>
      </c>
      <c r="B14" s="19" t="s">
        <v>20</v>
      </c>
      <c r="C14" s="20">
        <v>395024.99</v>
      </c>
      <c r="D14" s="20">
        <v>-117640.43</v>
      </c>
      <c r="E14" s="20">
        <f t="shared" si="0"/>
        <v>277384.56</v>
      </c>
      <c r="F14" s="20">
        <v>264909.65000000002</v>
      </c>
      <c r="G14" s="20">
        <v>264909.65000000002</v>
      </c>
      <c r="H14" s="20">
        <f t="shared" si="1"/>
        <v>12474.909999999974</v>
      </c>
    </row>
    <row r="15" spans="1:8" x14ac:dyDescent="0.25">
      <c r="A15" s="18">
        <v>2200</v>
      </c>
      <c r="B15" s="19" t="s">
        <v>21</v>
      </c>
      <c r="C15" s="20">
        <v>113729.8</v>
      </c>
      <c r="D15" s="20">
        <v>94782.37</v>
      </c>
      <c r="E15" s="20">
        <f t="shared" si="0"/>
        <v>208512.16999999998</v>
      </c>
      <c r="F15" s="20">
        <v>163499.04</v>
      </c>
      <c r="G15" s="20">
        <v>162745.24</v>
      </c>
      <c r="H15" s="20">
        <f t="shared" si="1"/>
        <v>45013.129999999976</v>
      </c>
    </row>
    <row r="16" spans="1:8" x14ac:dyDescent="0.25">
      <c r="A16" s="18">
        <v>2300</v>
      </c>
      <c r="B16" s="19" t="s">
        <v>22</v>
      </c>
      <c r="C16" s="20">
        <v>1100000</v>
      </c>
      <c r="D16" s="20">
        <v>324000</v>
      </c>
      <c r="E16" s="20">
        <f t="shared" si="0"/>
        <v>1424000</v>
      </c>
      <c r="F16" s="20">
        <v>1423392.31</v>
      </c>
      <c r="G16" s="20">
        <v>1423392.31</v>
      </c>
      <c r="H16" s="20">
        <f t="shared" si="1"/>
        <v>607.68999999994412</v>
      </c>
    </row>
    <row r="17" spans="1:8" x14ac:dyDescent="0.25">
      <c r="A17" s="18">
        <v>2400</v>
      </c>
      <c r="B17" s="19" t="s">
        <v>23</v>
      </c>
      <c r="C17" s="20">
        <v>2442010.0099999998</v>
      </c>
      <c r="D17" s="20">
        <v>946271.14</v>
      </c>
      <c r="E17" s="20">
        <f t="shared" si="0"/>
        <v>3388281.15</v>
      </c>
      <c r="F17" s="20">
        <v>3146689.85</v>
      </c>
      <c r="G17" s="20">
        <v>3041989.64</v>
      </c>
      <c r="H17" s="20">
        <f t="shared" si="1"/>
        <v>241591.29999999981</v>
      </c>
    </row>
    <row r="18" spans="1:8" x14ac:dyDescent="0.25">
      <c r="A18" s="18">
        <v>2500</v>
      </c>
      <c r="B18" s="19" t="s">
        <v>24</v>
      </c>
      <c r="C18" s="20">
        <v>402100.4</v>
      </c>
      <c r="D18" s="20">
        <v>-166122.76</v>
      </c>
      <c r="E18" s="20">
        <f t="shared" si="0"/>
        <v>235977.64</v>
      </c>
      <c r="F18" s="20">
        <v>217190.77</v>
      </c>
      <c r="G18" s="20">
        <v>217190.77</v>
      </c>
      <c r="H18" s="20">
        <f t="shared" si="1"/>
        <v>18786.870000000024</v>
      </c>
    </row>
    <row r="19" spans="1:8" x14ac:dyDescent="0.25">
      <c r="A19" s="18">
        <v>2600</v>
      </c>
      <c r="B19" s="19" t="s">
        <v>25</v>
      </c>
      <c r="C19" s="20">
        <v>1383936.49</v>
      </c>
      <c r="D19" s="20">
        <v>-144340.53</v>
      </c>
      <c r="E19" s="20">
        <f t="shared" si="0"/>
        <v>1239595.96</v>
      </c>
      <c r="F19" s="20">
        <v>1200794.8400000001</v>
      </c>
      <c r="G19" s="20">
        <v>1200111.3600000001</v>
      </c>
      <c r="H19" s="20">
        <f t="shared" si="1"/>
        <v>38801.119999999879</v>
      </c>
    </row>
    <row r="20" spans="1:8" x14ac:dyDescent="0.25">
      <c r="A20" s="18">
        <v>2700</v>
      </c>
      <c r="B20" s="19" t="s">
        <v>26</v>
      </c>
      <c r="C20" s="20">
        <v>496808.92</v>
      </c>
      <c r="D20" s="20">
        <v>265078.62</v>
      </c>
      <c r="E20" s="20">
        <f t="shared" si="0"/>
        <v>761887.54</v>
      </c>
      <c r="F20" s="20">
        <v>731404.98</v>
      </c>
      <c r="G20" s="20">
        <v>730439.46</v>
      </c>
      <c r="H20" s="20">
        <f t="shared" si="1"/>
        <v>30482.560000000056</v>
      </c>
    </row>
    <row r="21" spans="1:8" x14ac:dyDescent="0.25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5">
      <c r="A22" s="18">
        <v>2900</v>
      </c>
      <c r="B22" s="19" t="s">
        <v>28</v>
      </c>
      <c r="C22" s="20">
        <v>455890.15</v>
      </c>
      <c r="D22" s="20">
        <v>-214785.63</v>
      </c>
      <c r="E22" s="20">
        <f t="shared" si="0"/>
        <v>241104.52000000002</v>
      </c>
      <c r="F22" s="20">
        <v>217538.65</v>
      </c>
      <c r="G22" s="20">
        <v>217538.65</v>
      </c>
      <c r="H22" s="20">
        <f t="shared" si="1"/>
        <v>23565.870000000024</v>
      </c>
    </row>
    <row r="23" spans="1:8" x14ac:dyDescent="0.25">
      <c r="A23" s="15" t="s">
        <v>29</v>
      </c>
      <c r="B23" s="16"/>
      <c r="C23" s="21">
        <f>SUM(C24:C32)</f>
        <v>18315330.75</v>
      </c>
      <c r="D23" s="21">
        <f>SUM(D24:D32)</f>
        <v>3456017.4600000004</v>
      </c>
      <c r="E23" s="21">
        <f t="shared" si="0"/>
        <v>21771348.210000001</v>
      </c>
      <c r="F23" s="21">
        <f>SUM(F24:F32)</f>
        <v>21304996.660000004</v>
      </c>
      <c r="G23" s="21">
        <f>SUM(G24:G32)</f>
        <v>17792579.490000002</v>
      </c>
      <c r="H23" s="21">
        <f t="shared" si="1"/>
        <v>466351.54999999702</v>
      </c>
    </row>
    <row r="24" spans="1:8" x14ac:dyDescent="0.25">
      <c r="A24" s="18">
        <v>3100</v>
      </c>
      <c r="B24" s="19" t="s">
        <v>30</v>
      </c>
      <c r="C24" s="20">
        <v>8381759.1399999997</v>
      </c>
      <c r="D24" s="20">
        <v>463719.91</v>
      </c>
      <c r="E24" s="20">
        <f t="shared" si="0"/>
        <v>8845479.0499999989</v>
      </c>
      <c r="F24" s="20">
        <v>8749488.2799999993</v>
      </c>
      <c r="G24" s="20">
        <v>8408699.4800000004</v>
      </c>
      <c r="H24" s="20">
        <f t="shared" si="1"/>
        <v>95990.769999999553</v>
      </c>
    </row>
    <row r="25" spans="1:8" x14ac:dyDescent="0.25">
      <c r="A25" s="18">
        <v>3200</v>
      </c>
      <c r="B25" s="19" t="s">
        <v>31</v>
      </c>
      <c r="C25" s="20">
        <v>153951.63</v>
      </c>
      <c r="D25" s="20">
        <v>292000</v>
      </c>
      <c r="E25" s="20">
        <f t="shared" si="0"/>
        <v>445951.63</v>
      </c>
      <c r="F25" s="20">
        <v>424365</v>
      </c>
      <c r="G25" s="20">
        <v>424365</v>
      </c>
      <c r="H25" s="20">
        <f t="shared" si="1"/>
        <v>21586.630000000005</v>
      </c>
    </row>
    <row r="26" spans="1:8" x14ac:dyDescent="0.25">
      <c r="A26" s="18">
        <v>3300</v>
      </c>
      <c r="B26" s="19" t="s">
        <v>32</v>
      </c>
      <c r="C26" s="20">
        <v>2322181.84</v>
      </c>
      <c r="D26" s="20">
        <v>2088302.74</v>
      </c>
      <c r="E26" s="20">
        <f t="shared" si="0"/>
        <v>4410484.58</v>
      </c>
      <c r="F26" s="20">
        <v>4380418.59</v>
      </c>
      <c r="G26" s="20">
        <v>2339680.5</v>
      </c>
      <c r="H26" s="20">
        <f t="shared" si="1"/>
        <v>30065.990000000224</v>
      </c>
    </row>
    <row r="27" spans="1:8" x14ac:dyDescent="0.25">
      <c r="A27" s="18">
        <v>3400</v>
      </c>
      <c r="B27" s="19" t="s">
        <v>33</v>
      </c>
      <c r="C27" s="20">
        <v>299896</v>
      </c>
      <c r="D27" s="20">
        <v>79523.3</v>
      </c>
      <c r="E27" s="20">
        <f t="shared" si="0"/>
        <v>379419.3</v>
      </c>
      <c r="F27" s="20">
        <v>316217</v>
      </c>
      <c r="G27" s="20">
        <v>315205.78999999998</v>
      </c>
      <c r="H27" s="20">
        <f t="shared" si="1"/>
        <v>63202.299999999988</v>
      </c>
    </row>
    <row r="28" spans="1:8" x14ac:dyDescent="0.25">
      <c r="A28" s="18">
        <v>3500</v>
      </c>
      <c r="B28" s="19" t="s">
        <v>34</v>
      </c>
      <c r="C28" s="20">
        <v>3273791.99</v>
      </c>
      <c r="D28" s="20">
        <v>207486.95</v>
      </c>
      <c r="E28" s="20">
        <f t="shared" si="0"/>
        <v>3481278.9400000004</v>
      </c>
      <c r="F28" s="20">
        <v>3387975.06</v>
      </c>
      <c r="G28" s="20">
        <v>3201065.99</v>
      </c>
      <c r="H28" s="20">
        <f t="shared" si="1"/>
        <v>93303.880000000354</v>
      </c>
    </row>
    <row r="29" spans="1:8" x14ac:dyDescent="0.25">
      <c r="A29" s="18">
        <v>3600</v>
      </c>
      <c r="B29" s="19" t="s">
        <v>35</v>
      </c>
      <c r="C29" s="20">
        <v>49957.91</v>
      </c>
      <c r="D29" s="20">
        <v>2050</v>
      </c>
      <c r="E29" s="20">
        <f t="shared" si="0"/>
        <v>52007.91</v>
      </c>
      <c r="F29" s="20">
        <v>46670</v>
      </c>
      <c r="G29" s="20">
        <v>46670</v>
      </c>
      <c r="H29" s="20">
        <f t="shared" si="1"/>
        <v>5337.9100000000035</v>
      </c>
    </row>
    <row r="30" spans="1:8" x14ac:dyDescent="0.25">
      <c r="A30" s="18">
        <v>3700</v>
      </c>
      <c r="B30" s="19" t="s">
        <v>36</v>
      </c>
      <c r="C30" s="20">
        <v>76000</v>
      </c>
      <c r="D30" s="20">
        <v>-28401.01</v>
      </c>
      <c r="E30" s="20">
        <f t="shared" si="0"/>
        <v>47598.990000000005</v>
      </c>
      <c r="F30" s="20">
        <v>47321.96</v>
      </c>
      <c r="G30" s="20">
        <v>47253.96</v>
      </c>
      <c r="H30" s="20">
        <f t="shared" si="1"/>
        <v>277.03000000000611</v>
      </c>
    </row>
    <row r="31" spans="1:8" x14ac:dyDescent="0.25">
      <c r="A31" s="18">
        <v>3800</v>
      </c>
      <c r="B31" s="19" t="s">
        <v>37</v>
      </c>
      <c r="C31" s="20">
        <v>135014.79</v>
      </c>
      <c r="D31" s="20">
        <v>-22541.13</v>
      </c>
      <c r="E31" s="20">
        <f t="shared" si="0"/>
        <v>112473.66</v>
      </c>
      <c r="F31" s="20">
        <v>81365.440000000002</v>
      </c>
      <c r="G31" s="20">
        <v>79111.44</v>
      </c>
      <c r="H31" s="20">
        <f t="shared" si="1"/>
        <v>31108.22</v>
      </c>
    </row>
    <row r="32" spans="1:8" x14ac:dyDescent="0.25">
      <c r="A32" s="18">
        <v>3900</v>
      </c>
      <c r="B32" s="19" t="s">
        <v>38</v>
      </c>
      <c r="C32" s="20">
        <v>3622777.45</v>
      </c>
      <c r="D32" s="20">
        <v>373876.7</v>
      </c>
      <c r="E32" s="20">
        <f t="shared" si="0"/>
        <v>3996654.1500000004</v>
      </c>
      <c r="F32" s="20">
        <v>3871175.33</v>
      </c>
      <c r="G32" s="20">
        <v>2930527.33</v>
      </c>
      <c r="H32" s="20">
        <f t="shared" si="1"/>
        <v>125478.8200000003</v>
      </c>
    </row>
    <row r="33" spans="1:8" x14ac:dyDescent="0.25">
      <c r="A33" s="15" t="s">
        <v>39</v>
      </c>
      <c r="B33" s="16"/>
      <c r="C33" s="21">
        <f>SUM(C34:C42)</f>
        <v>458000</v>
      </c>
      <c r="D33" s="21">
        <f>SUM(D34:D42)</f>
        <v>-50000</v>
      </c>
      <c r="E33" s="21">
        <f t="shared" si="0"/>
        <v>408000</v>
      </c>
      <c r="F33" s="21">
        <f>SUM(F34:F42)</f>
        <v>408000</v>
      </c>
      <c r="G33" s="21">
        <f>SUM(G34:G42)</f>
        <v>315500</v>
      </c>
      <c r="H33" s="21">
        <f t="shared" si="1"/>
        <v>0</v>
      </c>
    </row>
    <row r="34" spans="1:8" x14ac:dyDescent="0.25">
      <c r="A34" s="18">
        <v>4100</v>
      </c>
      <c r="B34" s="19" t="s">
        <v>40</v>
      </c>
      <c r="C34" s="20">
        <v>24000</v>
      </c>
      <c r="D34" s="20">
        <v>0</v>
      </c>
      <c r="E34" s="20">
        <f t="shared" si="0"/>
        <v>24000</v>
      </c>
      <c r="F34" s="20">
        <v>24000</v>
      </c>
      <c r="G34" s="20">
        <v>24000</v>
      </c>
      <c r="H34" s="20">
        <f t="shared" si="1"/>
        <v>0</v>
      </c>
    </row>
    <row r="35" spans="1:8" x14ac:dyDescent="0.25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5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5">
      <c r="A37" s="18">
        <v>4400</v>
      </c>
      <c r="B37" s="19" t="s">
        <v>43</v>
      </c>
      <c r="C37" s="20">
        <v>434000</v>
      </c>
      <c r="D37" s="20">
        <v>-50000</v>
      </c>
      <c r="E37" s="20">
        <f t="shared" si="0"/>
        <v>384000</v>
      </c>
      <c r="F37" s="20">
        <v>384000</v>
      </c>
      <c r="G37" s="20">
        <v>291500</v>
      </c>
      <c r="H37" s="20">
        <f t="shared" si="1"/>
        <v>0</v>
      </c>
    </row>
    <row r="38" spans="1:8" x14ac:dyDescent="0.25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5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5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5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5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5">
      <c r="A43" s="15" t="s">
        <v>49</v>
      </c>
      <c r="B43" s="16"/>
      <c r="C43" s="21">
        <f>SUM(C44:C52)</f>
        <v>5241933.6900000004</v>
      </c>
      <c r="D43" s="21">
        <f>SUM(D44:D52)</f>
        <v>-579505.53</v>
      </c>
      <c r="E43" s="21">
        <f t="shared" si="0"/>
        <v>4662428.16</v>
      </c>
      <c r="F43" s="21">
        <f>SUM(F44:F52)</f>
        <v>4569044.34</v>
      </c>
      <c r="G43" s="21">
        <f>SUM(G44:G52)</f>
        <v>4077766.11</v>
      </c>
      <c r="H43" s="21">
        <f t="shared" si="1"/>
        <v>93383.820000000298</v>
      </c>
    </row>
    <row r="44" spans="1:8" x14ac:dyDescent="0.25">
      <c r="A44" s="18">
        <v>5100</v>
      </c>
      <c r="B44" s="19" t="s">
        <v>50</v>
      </c>
      <c r="C44" s="20">
        <v>684800.74</v>
      </c>
      <c r="D44" s="20">
        <v>58049.56</v>
      </c>
      <c r="E44" s="20">
        <f t="shared" si="0"/>
        <v>742850.3</v>
      </c>
      <c r="F44" s="20">
        <v>730163.04</v>
      </c>
      <c r="G44" s="20">
        <v>730163.04</v>
      </c>
      <c r="H44" s="20">
        <f t="shared" si="1"/>
        <v>12687.260000000009</v>
      </c>
    </row>
    <row r="45" spans="1:8" x14ac:dyDescent="0.25">
      <c r="A45" s="18">
        <v>5200</v>
      </c>
      <c r="B45" s="19" t="s">
        <v>51</v>
      </c>
      <c r="C45" s="20">
        <v>0</v>
      </c>
      <c r="D45" s="20">
        <v>0</v>
      </c>
      <c r="E45" s="20">
        <f t="shared" si="0"/>
        <v>0</v>
      </c>
      <c r="F45" s="20">
        <v>0</v>
      </c>
      <c r="G45" s="20">
        <v>0</v>
      </c>
      <c r="H45" s="20">
        <f t="shared" si="1"/>
        <v>0</v>
      </c>
    </row>
    <row r="46" spans="1:8" x14ac:dyDescent="0.25">
      <c r="A46" s="18">
        <v>5300</v>
      </c>
      <c r="B46" s="19" t="s">
        <v>52</v>
      </c>
      <c r="C46" s="20">
        <v>0</v>
      </c>
      <c r="D46" s="20">
        <v>0</v>
      </c>
      <c r="E46" s="20">
        <f t="shared" si="0"/>
        <v>0</v>
      </c>
      <c r="F46" s="20">
        <v>0</v>
      </c>
      <c r="G46" s="20">
        <v>0</v>
      </c>
      <c r="H46" s="20">
        <f t="shared" si="1"/>
        <v>0</v>
      </c>
    </row>
    <row r="47" spans="1:8" x14ac:dyDescent="0.25">
      <c r="A47" s="18">
        <v>5400</v>
      </c>
      <c r="B47" s="19" t="s">
        <v>53</v>
      </c>
      <c r="C47" s="20">
        <v>1283264</v>
      </c>
      <c r="D47" s="20">
        <v>-41250</v>
      </c>
      <c r="E47" s="20">
        <f t="shared" si="0"/>
        <v>1242014</v>
      </c>
      <c r="F47" s="20">
        <v>1237103.46</v>
      </c>
      <c r="G47" s="20">
        <v>996027.16</v>
      </c>
      <c r="H47" s="20">
        <f t="shared" si="1"/>
        <v>4910.5400000000373</v>
      </c>
    </row>
    <row r="48" spans="1:8" x14ac:dyDescent="0.25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5">
      <c r="A49" s="18">
        <v>5600</v>
      </c>
      <c r="B49" s="19" t="s">
        <v>55</v>
      </c>
      <c r="C49" s="20">
        <v>2871868.95</v>
      </c>
      <c r="D49" s="20">
        <v>-640305.09</v>
      </c>
      <c r="E49" s="20">
        <f t="shared" si="0"/>
        <v>2231563.8600000003</v>
      </c>
      <c r="F49" s="20">
        <v>2169205.84</v>
      </c>
      <c r="G49" s="20">
        <v>2169205.84</v>
      </c>
      <c r="H49" s="20">
        <f t="shared" si="1"/>
        <v>62358.020000000484</v>
      </c>
    </row>
    <row r="50" spans="1:8" x14ac:dyDescent="0.25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5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5">
      <c r="A52" s="18">
        <v>5900</v>
      </c>
      <c r="B52" s="19" t="s">
        <v>58</v>
      </c>
      <c r="C52" s="20">
        <v>402000</v>
      </c>
      <c r="D52" s="20">
        <v>44000</v>
      </c>
      <c r="E52" s="20">
        <f t="shared" si="0"/>
        <v>446000</v>
      </c>
      <c r="F52" s="20">
        <v>432572</v>
      </c>
      <c r="G52" s="20">
        <v>182370.07</v>
      </c>
      <c r="H52" s="20">
        <f t="shared" si="1"/>
        <v>13428</v>
      </c>
    </row>
    <row r="53" spans="1:8" x14ac:dyDescent="0.25">
      <c r="A53" s="15" t="s">
        <v>59</v>
      </c>
      <c r="B53" s="16"/>
      <c r="C53" s="21">
        <f>SUM(C54:C56)</f>
        <v>391854.46</v>
      </c>
      <c r="D53" s="21">
        <f>SUM(D54:D56)</f>
        <v>79310.86</v>
      </c>
      <c r="E53" s="21">
        <f t="shared" si="0"/>
        <v>471165.32</v>
      </c>
      <c r="F53" s="21">
        <f>SUM(F54:F56)</f>
        <v>471066.03</v>
      </c>
      <c r="G53" s="21">
        <f>SUM(G54:G56)</f>
        <v>42155.17</v>
      </c>
      <c r="H53" s="21">
        <f t="shared" si="1"/>
        <v>99.289999999979045</v>
      </c>
    </row>
    <row r="54" spans="1:8" x14ac:dyDescent="0.25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5">
      <c r="A55" s="18">
        <v>6200</v>
      </c>
      <c r="B55" s="19" t="s">
        <v>61</v>
      </c>
      <c r="C55" s="20">
        <v>0</v>
      </c>
      <c r="D55" s="20">
        <v>0</v>
      </c>
      <c r="E55" s="20">
        <f t="shared" si="0"/>
        <v>0</v>
      </c>
      <c r="F55" s="20">
        <v>0</v>
      </c>
      <c r="G55" s="20">
        <v>0</v>
      </c>
      <c r="H55" s="20">
        <f t="shared" si="1"/>
        <v>0</v>
      </c>
    </row>
    <row r="56" spans="1:8" x14ac:dyDescent="0.25">
      <c r="A56" s="18">
        <v>6300</v>
      </c>
      <c r="B56" s="19" t="s">
        <v>62</v>
      </c>
      <c r="C56" s="20">
        <v>391854.46</v>
      </c>
      <c r="D56" s="20">
        <v>79310.86</v>
      </c>
      <c r="E56" s="20">
        <f t="shared" si="0"/>
        <v>471165.32</v>
      </c>
      <c r="F56" s="20">
        <v>471066.03</v>
      </c>
      <c r="G56" s="20">
        <v>42155.17</v>
      </c>
      <c r="H56" s="20">
        <f t="shared" si="1"/>
        <v>99.289999999979045</v>
      </c>
    </row>
    <row r="57" spans="1:8" x14ac:dyDescent="0.25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5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5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5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5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5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5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5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5">
      <c r="A65" s="15" t="s">
        <v>71</v>
      </c>
      <c r="B65" s="16"/>
      <c r="C65" s="21">
        <f>SUM(C66:C68)</f>
        <v>2474933.9500000002</v>
      </c>
      <c r="D65" s="21">
        <f>SUM(D66:D68)</f>
        <v>-2274933.9500000002</v>
      </c>
      <c r="E65" s="21">
        <f t="shared" si="0"/>
        <v>200000</v>
      </c>
      <c r="F65" s="21">
        <f>SUM(F66:F68)</f>
        <v>198523.2</v>
      </c>
      <c r="G65" s="21">
        <f>SUM(G66:G68)</f>
        <v>198523.2</v>
      </c>
      <c r="H65" s="21">
        <f t="shared" si="1"/>
        <v>1476.7999999999884</v>
      </c>
    </row>
    <row r="66" spans="1:8" x14ac:dyDescent="0.25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5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5">
      <c r="A68" s="18">
        <v>8500</v>
      </c>
      <c r="B68" s="19" t="s">
        <v>74</v>
      </c>
      <c r="C68" s="20">
        <v>2474933.9500000002</v>
      </c>
      <c r="D68" s="20">
        <v>-2274933.9500000002</v>
      </c>
      <c r="E68" s="20">
        <f t="shared" si="0"/>
        <v>200000</v>
      </c>
      <c r="F68" s="20">
        <v>198523.2</v>
      </c>
      <c r="G68" s="20">
        <v>198523.2</v>
      </c>
      <c r="H68" s="20">
        <f t="shared" si="1"/>
        <v>1476.7999999999884</v>
      </c>
    </row>
    <row r="69" spans="1:8" x14ac:dyDescent="0.25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5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5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5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5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5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5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5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5">
      <c r="A77" s="25"/>
      <c r="B77" s="26" t="s">
        <v>83</v>
      </c>
      <c r="C77" s="27">
        <f t="shared" ref="C77:H77" si="4">SUM(C5+C13+C23+C33+C43+C53+C57+C65+C69)</f>
        <v>62662206.060000002</v>
      </c>
      <c r="D77" s="27">
        <f t="shared" si="4"/>
        <v>1621131.6199999996</v>
      </c>
      <c r="E77" s="27">
        <f t="shared" si="4"/>
        <v>64283337.68</v>
      </c>
      <c r="F77" s="27">
        <f t="shared" si="4"/>
        <v>59795869.88000001</v>
      </c>
      <c r="G77" s="27">
        <f t="shared" si="4"/>
        <v>54133789.160000004</v>
      </c>
      <c r="H77" s="27">
        <f t="shared" si="4"/>
        <v>4487467.7999999989</v>
      </c>
    </row>
    <row r="79" spans="1:8" x14ac:dyDescent="0.25">
      <c r="A79" s="4" t="s">
        <v>84</v>
      </c>
      <c r="B79" s="4" t="s">
        <v>84</v>
      </c>
    </row>
    <row r="87" spans="2:7" x14ac:dyDescent="0.25">
      <c r="B87" s="28" t="s">
        <v>85</v>
      </c>
      <c r="C87" s="28"/>
      <c r="D87" s="28"/>
      <c r="E87" s="29" t="s">
        <v>86</v>
      </c>
      <c r="F87" s="29"/>
      <c r="G87" s="29"/>
    </row>
    <row r="88" spans="2:7" ht="24" customHeight="1" x14ac:dyDescent="0.25">
      <c r="B88" s="30" t="s">
        <v>87</v>
      </c>
      <c r="C88" s="30"/>
      <c r="D88" s="30"/>
      <c r="E88" s="30" t="s">
        <v>88</v>
      </c>
      <c r="F88" s="30"/>
      <c r="G88" s="30"/>
    </row>
  </sheetData>
  <mergeCells count="8">
    <mergeCell ref="B88:D88"/>
    <mergeCell ref="E88:G88"/>
    <mergeCell ref="A1:H1"/>
    <mergeCell ref="A2:B4"/>
    <mergeCell ref="C2:G2"/>
    <mergeCell ref="H2:H3"/>
    <mergeCell ref="B87:D87"/>
    <mergeCell ref="E87:G8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2023-06-12T20:11:43Z</dcterms:created>
  <dcterms:modified xsi:type="dcterms:W3CDTF">2023-06-12T20:13:38Z</dcterms:modified>
</cp:coreProperties>
</file>