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B913068E-3C68-4909-9CB0-C05561BE6496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<sst xmlns="http://schemas.openxmlformats.org/spreadsheetml/2006/main" count="895" uniqueCount="631">
  <si>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</si>
  <si>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</si>
  <si>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</si>
  <si>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</si>
  <si>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</si>
  <si>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</si>
  <si>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</si>
  <si>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</si>
  <si>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</si>
  <si>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</si>
  <si>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</si>
  <si>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</si>
  <si>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</si>
  <si>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</si>
  <si>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</si>
  <si>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</si>
  <si>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</si>
  <si>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</si>
  <si>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</si>
  <si>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</si>
  <si>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</si>
  <si>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</si>
  <si>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</si>
  <si>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</si>
  <si>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</si>
  <si>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</si>
  <si>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</si>
  <si>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</si>
  <si>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</si>
  <si>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</si>
  <si>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</si>
  <si>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</si>
  <si>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</si>
  <si>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</si>
  <si>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</si>
  <si>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</si>
  <si>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</si>
  <si>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</si>
  <si>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</si>
  <si>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</si>
  <si>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</si>
  <si>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</si>
  <si>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</si>
  <si>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</si>
  <si>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</si>
  <si>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</si>
  <si>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</si>
  <si>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</si>
  <si>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</si>
  <si>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</si>
  <si>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</si>
  <si>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</si>
  <si>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</si>
  <si>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</si>
  <si>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</si>
  <si>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</si>
  <si>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</si>
  <si>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</si>
  <si>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</si>
  <si>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</si>
  <si>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</si>
  <si>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</si>
  <si>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</si>
  <si>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</si>
  <si>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</si>
  <si>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</si>
  <si>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</si>
  <si>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</si>
  <si>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</si>
  <si>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</si>
  <si>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</si>
  <si>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</si>
  <si>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</si>
  <si>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</si>
  <si>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</si>
  <si>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</si>
  <si>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</si>
  <si>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</si>
  <si>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</si>
  <si>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</si>
  <si>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</si>
  <si>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</si>
  <si>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</si>
  <si>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</si>
  <si>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</si>
  <si>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</si>
  <si>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</si>
  <si>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</si>
  <si>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</si>
  <si>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</si>
  <si>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</si>
  <si>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</si>
  <si>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</si>
  <si>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</si>
  <si>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</si>
  <si>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</si>
  <si>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</si>
  <si>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</si>
  <si>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</si>
  <si>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</si>
  <si>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</si>
  <si>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</si>
  <si>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</si>
  <si>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</si>
  <si>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</si>
  <si>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</si>
  <si>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</si>
  <si>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</si>
  <si>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</si>
  <si>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</si>
  <si>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</si>
  <si>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</si>
  <si>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</si>
  <si>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</si>
  <si>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</si>
  <si>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</si>
  <si>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</si>
  <si>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</si>
  <si>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</si>
  <si>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</si>
  <si>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</si>
  <si>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</si>
  <si>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</si>
  <si>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</si>
  <si>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</si>
  <si>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</si>
  <si>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</si>
  <si>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</si>
  <si>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</si>
  <si>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</si>
  <si>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</si>
  <si>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</si>
  <si>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</si>
  <si>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</si>
  <si>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</si>
  <si>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</si>
  <si>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</si>
  <si>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</si>
  <si>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</si>
  <si>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</si>
  <si>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</si>
  <si>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</si>
  <si>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</si>
  <si>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</si>
  <si>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</si>
  <si>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</si>
  <si>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</si>
  <si>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</si>
  <si>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</si>
  <si>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</si>
  <si>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</si>
  <si>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</si>
  <si>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</si>
  <si>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</si>
  <si>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</si>
  <si>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</si>
  <si>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</si>
  <si>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</si>
  <si>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</si>
  <si>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</si>
  <si>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</si>
  <si>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</si>
  <si>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</si>
  <si>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</si>
  <si>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</si>
  <si>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</si>
  <si>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</si>
  <si>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</si>
  <si>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</si>
  <si>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</si>
  <si>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</si>
  <si>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</si>
  <si>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</si>
  <si>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</si>
  <si>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</si>
  <si>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</si>
  <si>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</si>
  <si>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</si>
  <si>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</si>
  <si>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</si>
  <si>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</si>
  <si>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</si>
  <si>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</si>
  <si>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</si>
  <si>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</si>
  <si>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</si>
  <si>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</si>
  <si>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</si>
  <si>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</si>
  <si>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</si>
  <si>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</si>
  <si>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</si>
  <si>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</si>
  <si>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</si>
  <si>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</si>
  <si>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</si>
  <si>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</si>
  <si>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</si>
  <si>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</si>
  <si>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</si>
  <si>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</si>
  <si>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</si>
  <si>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</si>
  <si>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</si>
  <si>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</si>
  <si>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</si>
  <si>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</si>
  <si>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</si>
  <si>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</si>
  <si>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</si>
  <si>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</si>
  <si>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</si>
  <si>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</si>
  <si>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</si>
  <si>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</si>
  <si>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</si>
  <si>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</si>
  <si>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</si>
  <si>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</si>
  <si>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</si>
  <si>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</si>
  <si>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</si>
  <si>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</si>
  <si>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</si>
  <si>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</si>
  <si>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</si>
  <si>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</si>
  <si>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</si>
  <si>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</si>
  <si>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</si>
  <si>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</si>
  <si>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</si>
  <si>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</si>
  <si>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</si>
  <si>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</si>
  <si>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</si>
  <si>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</si>
  <si>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</si>
  <si>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</si>
  <si>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</si>
  <si>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</si>
  <si>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</si>
  <si>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</si>
  <si>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</si>
  <si>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</si>
  <si>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</si>
  <si>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</si>
  <si>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</si>
  <si>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</si>
  <si>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</si>
  <si>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</si>
  <si>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</si>
  <si>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</si>
  <si>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</si>
  <si>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</si>
  <si>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</si>
  <si>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</si>
  <si>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</si>
  <si>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</si>
  <si>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</si>
  <si>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</si>
  <si>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</si>
  <si>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</si>
  <si>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</si>
  <si>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</si>
  <si>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</si>
  <si>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</si>
  <si>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</si>
  <si>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</si>
  <si>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</si>
  <si>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</si>
  <si>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</si>
  <si>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</si>
  <si>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</si>
  <si>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</si>
  <si>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</si>
  <si>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</si>
  <si>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</si>
  <si>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</si>
  <si>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</si>
  <si>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</si>
  <si>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</si>
  <si>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</si>
  <si>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</si>
  <si>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</si>
  <si>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</si>
  <si>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</si>
  <si>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</si>
  <si>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</si>
  <si>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</si>
  <si>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</si>
  <si>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</si>
  <si>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</si>
  <si>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</si>
  <si>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</si>
  <si>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</si>
  <si>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</si>
  <si>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</si>
  <si>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</si>
  <si>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</si>
  <si>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</si>
  <si>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</si>
  <si>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</si>
  <si>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</si>
  <si>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</si>
  <si>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</si>
  <si>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</si>
  <si>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</si>
  <si>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</si>
  <si>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</si>
  <si>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</si>
  <si>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</si>
  <si>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</si>
  <si>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</si>
  <si>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</si>
  <si>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</si>
  <si>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</si>
  <si>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</si>
  <si>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</si>
  <si>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</si>
  <si>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</si>
  <si>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</si>
  <si>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</si>
  <si>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</si>
  <si>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</si>
  <si>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</si>
  <si>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</si>
  <si>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</si>
  <si>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</si>
  <si>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</si>
  <si>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</si>
  <si>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</si>
  <si>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</si>
  <si>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</si>
  <si>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</si>
  <si>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</si>
  <si>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</si>
  <si>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</si>
  <si>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</si>
  <si>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</si>
  <si>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</si>
  <si>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</si>
  <si>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</si>
  <si>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</si>
  <si>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</si>
  <si>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</si>
  <si>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</si>
  <si>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</si>
  <si>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</si>
  <si>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</si>
  <si>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</si>
  <si>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</si>
  <si>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</si>
  <si>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</si>
  <si>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</si>
  <si>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</si>
  <si>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</si>
  <si>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</si>
  <si>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</si>
  <si>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</si>
  <si>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</si>
  <si>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</si>
  <si>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</si>
  <si>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</si>
  <si>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</si>
  <si>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</si>
  <si>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</si>
  <si>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</si>
  <si>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</si>
  <si>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</si>
  <si>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</si>
  <si>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</si>
  <si>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</si>
  <si>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</si>
  <si>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</si>
  <si>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</si>
  <si>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</si>
  <si>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</si>
  <si>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</si>
  <si>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</si>
  <si>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</si>
  <si>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</si>
  <si>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</si>
  <si>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</si>
  <si>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</si>
  <si>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</si>
  <si>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</si>
  <si>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</si>
  <si>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</si>
  <si>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</si>
  <si>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</si>
  <si>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</si>
  <si>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</si>
  <si>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</si>
  <si>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</si>
  <si>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</si>
  <si>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</si>
  <si>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</si>
  <si>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</si>
  <si>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</si>
  <si>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</si>
  <si>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</si>
  <si>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</si>
  <si>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</si>
  <si>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</si>
  <si>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</si>
  <si>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</si>
  <si>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</si>
  <si>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</si>
  <si>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</si>
  <si>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</si>
  <si>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</si>
  <si>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</si>
  <si>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</si>
  <si>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</si>
  <si>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</si>
  <si>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</si>
  <si>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</si>
  <si>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</si>
  <si>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</si>
  <si>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</si>
  <si>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</si>
  <si>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</si>
  <si>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</si>
  <si>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</si>
  <si>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</si>
  <si>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</si>
  <si>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</si>
  <si>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</si>
  <si>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</si>
  <si>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</si>
  <si>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</si>
  <si>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</si>
  <si>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</si>
  <si>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</si>
  <si>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</si>
  <si>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</si>
  <si>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</si>
  <si>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</si>
  <si>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</si>
  <si>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</si>
  <si>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</si>
  <si>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</si>
  <si>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</si>
  <si>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</si>
  <si>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</si>
  <si>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</si>
  <si>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</si>
  <si>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</si>
  <si>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</si>
  <si>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</si>
  <si>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</si>
  <si>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</si>
  <si>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</si>
  <si>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</si>
  <si>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</si>
  <si>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</si>
  <si>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</si>
  <si>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</si>
  <si>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</si>
  <si>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</si>
  <si>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</si>
  <si>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</si>
  <si>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</si>
  <si>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</si>
  <si>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</si>
  <si>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</si>
  <si>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</si>
  <si>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</si>
  <si>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</si>
  <si>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</si>
  <si>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</si>
  <si>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</si>
  <si>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</si>
  <si>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</si>
  <si>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</si>
  <si>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</si>
  <si>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</si>
  <si>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</si>
  <si>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</si>
  <si>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</si>
  <si>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</si>
  <si>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</si>
  <si>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</si>
  <si>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</si>
  <si>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</si>
  <si>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</si>
  <si>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</si>
  <si>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</si>
  <si>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</si>
  <si>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</si>
  <si>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</si>
  <si>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</si>
  <si>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</si>
  <si>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</si>
  <si>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</si>
  <si>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</si>
  <si>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</si>
  <si>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</si>
  <si>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</si>
  <si>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</si>
  <si>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</si>
  <si>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</si>
  <si>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</si>
  <si>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</si>
  <si>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</si>
  <si>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</si>
  <si>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</si>
  <si>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</si>
  <si>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</si>
  <si>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</si>
  <si>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</si>
  <si>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</si>
  <si>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</si>
  <si>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</si>
  <si>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</si>
  <si>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</si>
  <si>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</si>
  <si>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</si>
  <si>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</si>
  <si>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</si>
  <si>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</si>
  <si>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</si>
  <si>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</si>
  <si>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</si>
  <si>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</si>
  <si>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</si>
  <si>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</si>
  <si>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</si>
  <si>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</si>
  <si>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</si>
  <si>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</si>
  <si>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</si>
  <si>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</si>
  <si>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</si>
  <si>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</si>
  <si>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</si>
  <si>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</si>
  <si>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</si>
  <si>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</si>
  <si>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</si>
  <si>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</si>
  <si>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</si>
  <si>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</si>
  <si>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</si>
  <si>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</si>
  <si>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</si>
  <si>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</si>
  <si>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</si>
  <si>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</si>
  <si>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</si>
  <si>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</si>
  <si>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</si>
  <si>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</si>
  <si>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</si>
  <si>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</si>
  <si>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</si>
  <si>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</si>
  <si>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</si>
  <si>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</si>
  <si>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</si>
  <si>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</si>
  <si>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</si>
  <si>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</si>
  <si>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</si>
  <si>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</si>
  <si>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</si>
  <si>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</si>
  <si>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</si>
  <si>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</si>
  <si>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</si>
  <si>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</si>
  <si>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</si>
  <si>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</si>
  <si>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</si>
  <si>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</si>
  <si>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</si>
  <si>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</si>
  <si>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</si>
  <si>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</si>
  <si>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</si>
  <si>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</si>
  <si>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</si>
  <si>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</si>
  <si>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</si>
  <si>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</si>
  <si>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</si>
  <si>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</si>
  <si>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</si>
  <si>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</si>
  <si>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</si>
  <si>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</si>
  <si>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</si>
  <si>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</si>
  <si>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</si>
  <si>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</si>
  <si>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</si>
  <si>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</si>
  <si>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</si>
  <si>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</si>
  <si>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</si>
  <si>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</si>
  <si>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</si>
  <si>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</si>
  <si>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</si>
  <si>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</si>
  <si>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</si>
  <si>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</si>
  <si>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</si>
  <si>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</si>
  <si>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</si>
  <si>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</si>
  <si>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</si>
  <si>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</si>
  <si>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</si>
  <si>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</si>
  <si>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</si>
  <si>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</si>
  <si>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</si>
  <si>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</si>
  <si>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</si>
  <si>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</si>
  <si>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</si>
  <si>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</si>
  <si>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</si>
  <si>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</si>
  <si>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</si>
  <si>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</si>
  <si>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de Agua Potable y Alcantarillado Municipal de Valle de Santiago</t>
  </si>
  <si>
    <t>Correspondiente 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</si>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</sst>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3" fillId="0" borderId="11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981C38-D56A-4E58-84A2-915E6DE9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9810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7" t="s">
        <v>628</v>
      </c>
      <c r="B1" s="137"/>
      <c r="C1" s="19"/>
      <c r="D1" s="16" t="s">
        <v>614</v>
      </c>
      <c r="E1" s="17">
        <v>2021</v>
      </c>
    </row>
    <row r="2" spans="1:5" ht="18.95" customHeight="1" x14ac:dyDescent="0.2">
      <c r="A2" s="138" t="s">
        <v>613</v>
      </c>
      <c r="B2" s="138"/>
      <c r="C2" s="38"/>
      <c r="D2" s="16" t="s">
        <v>615</v>
      </c>
      <c r="E2" s="19" t="s">
        <v>617</v>
      </c>
    </row>
    <row r="3" spans="1:5" ht="18.95" customHeight="1" x14ac:dyDescent="0.2">
      <c r="A3" s="139" t="s">
        <v>629</v>
      </c>
      <c r="B3" s="139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5" t="s">
        <v>1</v>
      </c>
      <c r="B9" s="46" t="s">
        <v>2</v>
      </c>
    </row>
    <row r="10" spans="1:5" x14ac:dyDescent="0.2">
      <c r="A10" s="45" t="s">
        <v>3</v>
      </c>
      <c r="B10" s="46" t="s">
        <v>4</v>
      </c>
    </row>
    <row r="11" spans="1:5" x14ac:dyDescent="0.2">
      <c r="A11" s="45" t="s">
        <v>5</v>
      </c>
      <c r="B11" s="46" t="s">
        <v>6</v>
      </c>
    </row>
    <row r="12" spans="1:5" x14ac:dyDescent="0.2">
      <c r="A12" s="45" t="s">
        <v>134</v>
      </c>
      <c r="B12" s="46" t="s">
        <v>596</v>
      </c>
    </row>
    <row r="13" spans="1:5" x14ac:dyDescent="0.2">
      <c r="A13" s="45" t="s">
        <v>7</v>
      </c>
      <c r="B13" s="46" t="s">
        <v>597</v>
      </c>
    </row>
    <row r="14" spans="1:5" x14ac:dyDescent="0.2">
      <c r="A14" s="45" t="s">
        <v>8</v>
      </c>
      <c r="B14" s="46" t="s">
        <v>133</v>
      </c>
    </row>
    <row r="15" spans="1:5" x14ac:dyDescent="0.2">
      <c r="A15" s="45" t="s">
        <v>9</v>
      </c>
      <c r="B15" s="46" t="s">
        <v>10</v>
      </c>
    </row>
    <row r="16" spans="1:5" x14ac:dyDescent="0.2">
      <c r="A16" s="45" t="s">
        <v>11</v>
      </c>
      <c r="B16" s="46" t="s">
        <v>12</v>
      </c>
    </row>
    <row r="17" spans="1:2" x14ac:dyDescent="0.2">
      <c r="A17" s="45" t="s">
        <v>13</v>
      </c>
      <c r="B17" s="46" t="s">
        <v>14</v>
      </c>
    </row>
    <row r="18" spans="1:2" x14ac:dyDescent="0.2">
      <c r="A18" s="45" t="s">
        <v>15</v>
      </c>
      <c r="B18" s="46" t="s">
        <v>16</v>
      </c>
    </row>
    <row r="19" spans="1:2" x14ac:dyDescent="0.2">
      <c r="A19" s="45" t="s">
        <v>17</v>
      </c>
      <c r="B19" s="46" t="s">
        <v>598</v>
      </c>
    </row>
    <row r="20" spans="1:2" x14ac:dyDescent="0.2">
      <c r="A20" s="45" t="s">
        <v>18</v>
      </c>
      <c r="B20" s="46" t="s">
        <v>19</v>
      </c>
    </row>
    <row r="21" spans="1:2" x14ac:dyDescent="0.2">
      <c r="A21" s="45" t="s">
        <v>20</v>
      </c>
      <c r="B21" s="46" t="s">
        <v>186</v>
      </c>
    </row>
    <row r="22" spans="1:2" x14ac:dyDescent="0.2">
      <c r="A22" s="45" t="s">
        <v>21</v>
      </c>
      <c r="B22" s="46" t="s">
        <v>22</v>
      </c>
    </row>
    <row r="23" spans="1:2" x14ac:dyDescent="0.2">
      <c r="A23" s="98" t="s">
        <v>581</v>
      </c>
      <c r="B23" s="99" t="s">
        <v>307</v>
      </c>
    </row>
    <row r="24" spans="1:2" x14ac:dyDescent="0.2">
      <c r="A24" s="98" t="s">
        <v>582</v>
      </c>
      <c r="B24" s="99" t="s">
        <v>583</v>
      </c>
    </row>
    <row r="25" spans="1:2" x14ac:dyDescent="0.2">
      <c r="A25" s="98" t="s">
        <v>584</v>
      </c>
      <c r="B25" s="99" t="s">
        <v>344</v>
      </c>
    </row>
    <row r="26" spans="1:2" x14ac:dyDescent="0.2">
      <c r="A26" s="98" t="s">
        <v>585</v>
      </c>
      <c r="B26" s="99" t="s">
        <v>361</v>
      </c>
    </row>
    <row r="27" spans="1:2" x14ac:dyDescent="0.2">
      <c r="A27" s="45" t="s">
        <v>23</v>
      </c>
      <c r="B27" s="46" t="s">
        <v>24</v>
      </c>
    </row>
    <row r="28" spans="1:2" x14ac:dyDescent="0.2">
      <c r="A28" s="45" t="s">
        <v>25</v>
      </c>
      <c r="B28" s="46" t="s">
        <v>26</v>
      </c>
    </row>
    <row r="29" spans="1:2" x14ac:dyDescent="0.2">
      <c r="A29" s="45" t="s">
        <v>27</v>
      </c>
      <c r="B29" s="46" t="s">
        <v>28</v>
      </c>
    </row>
    <row r="30" spans="1:2" x14ac:dyDescent="0.2">
      <c r="A30" s="45" t="s">
        <v>29</v>
      </c>
      <c r="B30" s="46" t="s">
        <v>30</v>
      </c>
    </row>
    <row r="31" spans="1:2" x14ac:dyDescent="0.2">
      <c r="A31" s="45" t="s">
        <v>77</v>
      </c>
      <c r="B31" s="46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5" t="s">
        <v>49</v>
      </c>
      <c r="B34" s="46" t="s">
        <v>44</v>
      </c>
    </row>
    <row r="35" spans="1:4" x14ac:dyDescent="0.2">
      <c r="A35" s="45" t="s">
        <v>50</v>
      </c>
      <c r="B35" s="46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6" t="s">
        <v>32</v>
      </c>
    </row>
    <row r="39" spans="1:4" x14ac:dyDescent="0.2">
      <c r="A39" s="7"/>
      <c r="B39" s="46" t="s">
        <v>33</v>
      </c>
    </row>
    <row r="40" spans="1:4" ht="12" thickBot="1" x14ac:dyDescent="0.25">
      <c r="A40" s="11"/>
      <c r="B40" s="12"/>
    </row>
    <row r="41" spans="1:4" x14ac:dyDescent="0.2">
      <c r="A41" s="132" t="s">
        <v>630</v>
      </c>
      <c r="B41" s="132"/>
      <c r="C41" s="133"/>
      <c r="D41" s="133"/>
    </row>
    <row r="42" spans="1:4" x14ac:dyDescent="0.2">
      <c r="A42" s="134"/>
      <c r="B42" s="134"/>
      <c r="C42" s="134"/>
      <c r="D42" s="134"/>
    </row>
    <row r="43" spans="1:4" x14ac:dyDescent="0.2">
      <c r="A43" s="134"/>
      <c r="B43" s="134"/>
      <c r="C43" s="134"/>
      <c r="D43" s="134"/>
    </row>
    <row r="44" spans="1:4" x14ac:dyDescent="0.2">
      <c r="A44" s="134"/>
      <c r="B44" s="134"/>
      <c r="C44" s="134"/>
      <c r="D44" s="134"/>
    </row>
    <row r="45" spans="1:4" x14ac:dyDescent="0.2">
      <c r="A45" s="134"/>
      <c r="B45" s="134"/>
      <c r="C45" s="134"/>
      <c r="D45" s="134"/>
    </row>
    <row r="48" spans="1:4" x14ac:dyDescent="0.2">
      <c r="B48" s="135"/>
    </row>
    <row r="49" spans="2:2" x14ac:dyDescent="0.2">
      <c r="B49" s="1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B21" sqref="A1:C21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9" customFormat="1" ht="18" customHeight="1" x14ac:dyDescent="0.25">
      <c r="A1" s="143" t="s">
        <v>628</v>
      </c>
      <c r="B1" s="144"/>
      <c r="C1" s="145"/>
    </row>
    <row r="2" spans="1:3" s="39" customFormat="1" ht="18" customHeight="1" x14ac:dyDescent="0.25">
      <c r="A2" s="146" t="s">
        <v>44</v>
      </c>
      <c r="B2" s="147"/>
      <c r="C2" s="148"/>
    </row>
    <row r="3" spans="1:3" s="39" customFormat="1" ht="18" customHeight="1" x14ac:dyDescent="0.25">
      <c r="A3" s="146" t="s">
        <v>629</v>
      </c>
      <c r="B3" s="147"/>
      <c r="C3" s="148"/>
    </row>
    <row r="4" spans="1:3" s="41" customFormat="1" ht="18" customHeight="1" x14ac:dyDescent="0.2">
      <c r="A4" s="149" t="s">
        <v>624</v>
      </c>
      <c r="B4" s="150"/>
      <c r="C4" s="151"/>
    </row>
    <row r="5" spans="1:3" x14ac:dyDescent="0.2">
      <c r="A5" s="56" t="s">
        <v>529</v>
      </c>
      <c r="B5" s="56"/>
      <c r="C5" s="57">
        <v>56749501.460000001</v>
      </c>
    </row>
    <row r="6" spans="1:3" x14ac:dyDescent="0.2">
      <c r="A6" s="58"/>
      <c r="B6" s="59"/>
      <c r="C6" s="60"/>
    </row>
    <row r="7" spans="1:3" x14ac:dyDescent="0.2">
      <c r="A7" s="69" t="s">
        <v>530</v>
      </c>
      <c r="B7" s="69"/>
      <c r="C7" s="61">
        <f>SUM(C8:C13)</f>
        <v>0</v>
      </c>
    </row>
    <row r="8" spans="1:3" x14ac:dyDescent="0.2">
      <c r="A8" s="77" t="s">
        <v>531</v>
      </c>
      <c r="B8" s="76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0</v>
      </c>
    </row>
    <row r="18" spans="1:3" x14ac:dyDescent="0.2">
      <c r="A18" s="71">
        <v>3.3</v>
      </c>
      <c r="B18" s="66" t="s">
        <v>539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56749501.460000001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0" sqref="A1:C40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52" t="s">
        <v>628</v>
      </c>
      <c r="B1" s="153"/>
      <c r="C1" s="154"/>
    </row>
    <row r="2" spans="1:3" s="42" customFormat="1" ht="18.95" customHeight="1" x14ac:dyDescent="0.25">
      <c r="A2" s="155" t="s">
        <v>45</v>
      </c>
      <c r="B2" s="156"/>
      <c r="C2" s="157"/>
    </row>
    <row r="3" spans="1:3" s="42" customFormat="1" ht="18.95" customHeight="1" x14ac:dyDescent="0.25">
      <c r="A3" s="155" t="s">
        <v>629</v>
      </c>
      <c r="B3" s="156"/>
      <c r="C3" s="157"/>
    </row>
    <row r="4" spans="1:3" x14ac:dyDescent="0.2">
      <c r="A4" s="149" t="s">
        <v>624</v>
      </c>
      <c r="B4" s="150"/>
      <c r="C4" s="151"/>
    </row>
    <row r="5" spans="1:3" x14ac:dyDescent="0.2">
      <c r="A5" s="86" t="s">
        <v>542</v>
      </c>
      <c r="B5" s="56"/>
      <c r="C5" s="79">
        <v>55923415.060000002</v>
      </c>
    </row>
    <row r="6" spans="1:3" x14ac:dyDescent="0.2">
      <c r="A6" s="80"/>
      <c r="B6" s="59"/>
      <c r="C6" s="81"/>
    </row>
    <row r="7" spans="1:3" x14ac:dyDescent="0.2">
      <c r="A7" s="69" t="s">
        <v>543</v>
      </c>
      <c r="B7" s="82"/>
      <c r="C7" s="61">
        <f>SUM(C8:C28)</f>
        <v>4441559.45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387290.12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1965375.02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1588894.31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500000</v>
      </c>
    </row>
    <row r="19" spans="1:3" x14ac:dyDescent="0.2">
      <c r="A19" s="95" t="s">
        <v>575</v>
      </c>
      <c r="B19" s="78" t="s">
        <v>546</v>
      </c>
      <c r="C19" s="88">
        <v>0</v>
      </c>
    </row>
    <row r="20" spans="1:3" x14ac:dyDescent="0.2">
      <c r="A20" s="95" t="s">
        <v>576</v>
      </c>
      <c r="B20" s="78" t="s">
        <v>547</v>
      </c>
      <c r="C20" s="88">
        <v>0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0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1638187.04</v>
      </c>
    </row>
    <row r="31" spans="1:3" x14ac:dyDescent="0.2">
      <c r="A31" s="95" t="s">
        <v>564</v>
      </c>
      <c r="B31" s="78" t="s">
        <v>442</v>
      </c>
      <c r="C31" s="88">
        <v>1638187.04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6"/>
      <c r="C39" s="57">
        <f>C5-C7+C30</f>
        <v>53120042.649999999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19" workbookViewId="0">
      <selection activeCell="A50" sqref="A1:J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2" t="s">
        <v>628</v>
      </c>
      <c r="B1" s="158"/>
      <c r="C1" s="158"/>
      <c r="D1" s="158"/>
      <c r="E1" s="158"/>
      <c r="F1" s="158"/>
      <c r="G1" s="29" t="s">
        <v>614</v>
      </c>
      <c r="H1" s="30">
        <v>2021</v>
      </c>
    </row>
    <row r="2" spans="1:10" ht="18.95" customHeight="1" x14ac:dyDescent="0.2">
      <c r="A2" s="142" t="s">
        <v>625</v>
      </c>
      <c r="B2" s="158"/>
      <c r="C2" s="158"/>
      <c r="D2" s="158"/>
      <c r="E2" s="158"/>
      <c r="F2" s="158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59" t="s">
        <v>629</v>
      </c>
      <c r="B3" s="160"/>
      <c r="C3" s="160"/>
      <c r="D3" s="160"/>
      <c r="E3" s="160"/>
      <c r="F3" s="160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4" customFormat="1" x14ac:dyDescent="0.2">
      <c r="A37" s="43">
        <v>8000</v>
      </c>
      <c r="B37" s="44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4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50000000000003" customHeight="1" x14ac:dyDescent="0.2">
      <c r="A5" s="161" t="s">
        <v>35</v>
      </c>
      <c r="B5" s="161"/>
      <c r="C5" s="161"/>
      <c r="D5" s="161"/>
      <c r="E5" s="161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2.75" x14ac:dyDescent="0.2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605</v>
      </c>
      <c r="B10" s="162" t="s">
        <v>37</v>
      </c>
      <c r="C10" s="162"/>
      <c r="D10" s="162"/>
      <c r="E10" s="162"/>
    </row>
    <row r="11" spans="1:8" s="122" customFormat="1" ht="12.95" customHeight="1" x14ac:dyDescent="0.2">
      <c r="A11" s="126" t="s">
        <v>606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607</v>
      </c>
      <c r="B12" s="162" t="s">
        <v>39</v>
      </c>
      <c r="C12" s="162"/>
      <c r="D12" s="162"/>
      <c r="E12" s="162"/>
    </row>
    <row r="13" spans="1:8" s="122" customFormat="1" ht="26.1" customHeight="1" x14ac:dyDescent="0.2">
      <c r="A13" s="126" t="s">
        <v>608</v>
      </c>
      <c r="B13" s="162" t="s">
        <v>40</v>
      </c>
      <c r="C13" s="162"/>
      <c r="D13" s="162"/>
      <c r="E13" s="162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609</v>
      </c>
      <c r="B15" s="127" t="s">
        <v>41</v>
      </c>
    </row>
    <row r="16" spans="1:8" s="122" customFormat="1" ht="12.95" customHeight="1" x14ac:dyDescent="0.2">
      <c r="A16" s="126" t="s">
        <v>610</v>
      </c>
    </row>
    <row r="17" spans="1:4" s="122" customFormat="1" ht="12.95" customHeight="1" x14ac:dyDescent="0.2">
      <c r="A17" s="127"/>
    </row>
    <row r="18" spans="1:4" s="122" customFormat="1" ht="12.95" customHeight="1" x14ac:dyDescent="0.2">
      <c r="A18" s="44" t="s">
        <v>98</v>
      </c>
    </row>
    <row r="19" spans="1:4" s="122" customFormat="1" ht="12.95" customHeight="1" x14ac:dyDescent="0.2">
      <c r="A19" s="130" t="s">
        <v>611</v>
      </c>
    </row>
    <row r="20" spans="1:4" s="122" customFormat="1" ht="12.95" customHeight="1" x14ac:dyDescent="0.2">
      <c r="A20" s="130" t="s">
        <v>612</v>
      </c>
    </row>
    <row r="21" spans="1:4" s="122" customFormat="1" x14ac:dyDescent="0.2">
      <c r="A21" s="123"/>
    </row>
    <row r="22" spans="1:4" s="122" customFormat="1" x14ac:dyDescent="0.2">
      <c r="A22" s="123" t="s">
        <v>524</v>
      </c>
      <c r="B22" s="123"/>
      <c r="C22" s="123"/>
      <c r="D22" s="123"/>
    </row>
    <row r="23" spans="1:4" s="122" customFormat="1" x14ac:dyDescent="0.2">
      <c r="A23" s="123" t="s">
        <v>525</v>
      </c>
      <c r="B23" s="123"/>
      <c r="C23" s="123"/>
      <c r="D23" s="123"/>
    </row>
    <row r="24" spans="1:4" s="122" customFormat="1" x14ac:dyDescent="0.2">
      <c r="A24" s="123" t="s">
        <v>526</v>
      </c>
      <c r="B24" s="123"/>
      <c r="C24" s="123"/>
      <c r="D24" s="123"/>
    </row>
    <row r="25" spans="1:4" s="122" customFormat="1" x14ac:dyDescent="0.2">
      <c r="A25" s="123" t="s">
        <v>527</v>
      </c>
      <c r="B25" s="123"/>
      <c r="C25" s="123"/>
      <c r="D25" s="123"/>
    </row>
    <row r="26" spans="1:4" s="122" customFormat="1" x14ac:dyDescent="0.2">
      <c r="A26" s="123" t="s">
        <v>528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A149"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0" t="s">
        <v>628</v>
      </c>
      <c r="B1" s="141"/>
      <c r="C1" s="141"/>
      <c r="D1" s="141"/>
      <c r="E1" s="141"/>
      <c r="F1" s="141"/>
      <c r="G1" s="16" t="s">
        <v>614</v>
      </c>
      <c r="H1" s="27">
        <v>2021</v>
      </c>
    </row>
    <row r="2" spans="1:8" s="18" customFormat="1" ht="18.95" customHeight="1" x14ac:dyDescent="0.25">
      <c r="A2" s="140" t="s">
        <v>618</v>
      </c>
      <c r="B2" s="141"/>
      <c r="C2" s="141"/>
      <c r="D2" s="141"/>
      <c r="E2" s="141"/>
      <c r="F2" s="141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0" t="s">
        <v>629</v>
      </c>
      <c r="B3" s="141"/>
      <c r="C3" s="141"/>
      <c r="D3" s="141"/>
      <c r="E3" s="141"/>
      <c r="F3" s="141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27407.34</v>
      </c>
      <c r="D15" s="26">
        <v>27407.34</v>
      </c>
      <c r="E15" s="26">
        <v>27407.34</v>
      </c>
      <c r="F15" s="26">
        <v>27407.34</v>
      </c>
      <c r="G15" s="26">
        <v>27407.34</v>
      </c>
    </row>
    <row r="16" spans="1:8" x14ac:dyDescent="0.2">
      <c r="A16" s="24">
        <v>1124</v>
      </c>
      <c r="B16" s="22" t="s">
        <v>203</v>
      </c>
      <c r="C16" s="26">
        <v>10200202.68</v>
      </c>
      <c r="D16" s="26">
        <v>10190989.970000001</v>
      </c>
      <c r="E16" s="26">
        <v>10190789.970000001</v>
      </c>
      <c r="F16" s="26">
        <v>10230434.130000001</v>
      </c>
      <c r="G16" s="26">
        <v>10058014.560000001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162841.01999999999</v>
      </c>
      <c r="D20" s="26">
        <v>162841.01999999999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36319.449999999997</v>
      </c>
      <c r="D21" s="26">
        <v>36319.449999999997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27797666.079999998</v>
      </c>
      <c r="D23" s="26">
        <v>27797666.079999998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155893.85</v>
      </c>
      <c r="D24" s="26">
        <v>155893.85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309704.62</v>
      </c>
      <c r="D25" s="26">
        <v>309704.62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-0.94</v>
      </c>
      <c r="D26" s="26">
        <v>-0.94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1055991.72</v>
      </c>
      <c r="D27" s="26">
        <v>1055991.72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275407.78000000003</v>
      </c>
    </row>
    <row r="42" spans="1:8" x14ac:dyDescent="0.2">
      <c r="A42" s="24">
        <v>1151</v>
      </c>
      <c r="B42" s="22" t="s">
        <v>226</v>
      </c>
      <c r="C42" s="26">
        <v>275407.78000000003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33365992.439999998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204807.97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2450469.17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19295449.699999999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11415265.6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29052290.489999998</v>
      </c>
      <c r="D62" s="26">
        <f t="shared" ref="D62:E62" si="0">SUM(D63:D70)</f>
        <v>1638187.04</v>
      </c>
      <c r="E62" s="26">
        <f t="shared" si="0"/>
        <v>-9996384.2799999975</v>
      </c>
    </row>
    <row r="63" spans="1:9" x14ac:dyDescent="0.2">
      <c r="A63" s="24">
        <v>1241</v>
      </c>
      <c r="B63" s="22" t="s">
        <v>240</v>
      </c>
      <c r="C63" s="26">
        <v>3155696.7</v>
      </c>
      <c r="D63" s="26">
        <v>392425.68</v>
      </c>
      <c r="E63" s="26">
        <v>-2208630.88</v>
      </c>
    </row>
    <row r="64" spans="1:9" x14ac:dyDescent="0.2">
      <c r="A64" s="24">
        <v>1242</v>
      </c>
      <c r="B64" s="22" t="s">
        <v>241</v>
      </c>
      <c r="C64" s="26">
        <v>146568.26</v>
      </c>
      <c r="D64" s="26">
        <v>3737.04</v>
      </c>
      <c r="E64" s="26">
        <v>-12982.33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11397821.35</v>
      </c>
      <c r="D66" s="26">
        <v>986128.8</v>
      </c>
      <c r="E66" s="26">
        <v>-6544240.6699999999</v>
      </c>
    </row>
    <row r="67" spans="1:9" x14ac:dyDescent="0.2">
      <c r="A67" s="24">
        <v>1245</v>
      </c>
      <c r="B67" s="22" t="s">
        <v>244</v>
      </c>
      <c r="C67" s="26">
        <v>83550.16</v>
      </c>
      <c r="D67" s="26">
        <v>4247.96</v>
      </c>
      <c r="E67" s="26">
        <v>-15971.87</v>
      </c>
    </row>
    <row r="68" spans="1:9" x14ac:dyDescent="0.2">
      <c r="A68" s="24">
        <v>1246</v>
      </c>
      <c r="B68" s="22" t="s">
        <v>245</v>
      </c>
      <c r="C68" s="26">
        <v>14268654.02</v>
      </c>
      <c r="D68" s="26">
        <v>251647.56</v>
      </c>
      <c r="E68" s="26">
        <v>-1214558.53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1634149.58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1634149.58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1201990.03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1201990.03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24094383.579999998</v>
      </c>
      <c r="D110" s="26">
        <f>SUM(D111:D119)</f>
        <v>24094383.579999998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2032204.68</v>
      </c>
      <c r="D111" s="26">
        <f>C111</f>
        <v>2032204.68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7093656.7400000002</v>
      </c>
      <c r="D112" s="26">
        <f t="shared" ref="D112:D119" si="1">C112</f>
        <v>7093656.7400000002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-77864.91</v>
      </c>
      <c r="D113" s="26">
        <f t="shared" si="1"/>
        <v>-77864.91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1075</v>
      </c>
      <c r="D114" s="26">
        <f t="shared" si="1"/>
        <v>1075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16579950.75</v>
      </c>
      <c r="D117" s="26">
        <f t="shared" si="1"/>
        <v>16579950.75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-1534638.68</v>
      </c>
      <c r="D119" s="26">
        <f t="shared" si="1"/>
        <v>-1534638.68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600</v>
      </c>
    </row>
    <row r="10" spans="1:2" ht="15" customHeight="1" x14ac:dyDescent="0.2">
      <c r="A10" s="106"/>
      <c r="B10" s="105" t="s">
        <v>601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activeCell="A222" sqref="A1:E22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38" t="s">
        <v>628</v>
      </c>
      <c r="B1" s="138"/>
      <c r="C1" s="138"/>
      <c r="D1" s="16" t="s">
        <v>614</v>
      </c>
      <c r="E1" s="27">
        <v>2021</v>
      </c>
    </row>
    <row r="2" spans="1:5" s="18" customFormat="1" ht="18.95" customHeight="1" x14ac:dyDescent="0.25">
      <c r="A2" s="138" t="s">
        <v>621</v>
      </c>
      <c r="B2" s="138"/>
      <c r="C2" s="138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38" t="s">
        <v>629</v>
      </c>
      <c r="B3" s="138"/>
      <c r="C3" s="138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579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54506925.079999998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2.5" x14ac:dyDescent="0.2">
      <c r="A17" s="50">
        <v>4118</v>
      </c>
      <c r="B17" s="52" t="s">
        <v>497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498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2.5" x14ac:dyDescent="0.2">
      <c r="A27" s="50">
        <v>4132</v>
      </c>
      <c r="B27" s="52" t="s">
        <v>499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0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0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0</v>
      </c>
      <c r="D31" s="97"/>
      <c r="E31" s="49"/>
    </row>
    <row r="32" spans="1:5" ht="22.5" x14ac:dyDescent="0.2">
      <c r="A32" s="50">
        <v>4145</v>
      </c>
      <c r="B32" s="52" t="s">
        <v>500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501</v>
      </c>
      <c r="C34" s="54">
        <f>SUM(C35:C36)</f>
        <v>1955.61</v>
      </c>
      <c r="D34" s="97"/>
      <c r="E34" s="49"/>
    </row>
    <row r="35" spans="1:5" x14ac:dyDescent="0.2">
      <c r="A35" s="50">
        <v>4151</v>
      </c>
      <c r="B35" s="51" t="s">
        <v>501</v>
      </c>
      <c r="C35" s="54">
        <v>1955.61</v>
      </c>
      <c r="D35" s="97"/>
      <c r="E35" s="49"/>
    </row>
    <row r="36" spans="1:5" ht="22.5" x14ac:dyDescent="0.2">
      <c r="A36" s="50">
        <v>4154</v>
      </c>
      <c r="B36" s="52" t="s">
        <v>502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503</v>
      </c>
      <c r="C37" s="54">
        <f>SUM(C38:C45)</f>
        <v>0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0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2.5" x14ac:dyDescent="0.2">
      <c r="A43" s="50">
        <v>4166</v>
      </c>
      <c r="B43" s="52" t="s">
        <v>504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0</v>
      </c>
      <c r="D45" s="97"/>
      <c r="E45" s="49"/>
    </row>
    <row r="46" spans="1:5" x14ac:dyDescent="0.2">
      <c r="A46" s="50">
        <v>4170</v>
      </c>
      <c r="B46" s="51" t="s">
        <v>505</v>
      </c>
      <c r="C46" s="54">
        <f>SUM(C47:C54)</f>
        <v>54504969.469999999</v>
      </c>
      <c r="D46" s="97"/>
      <c r="E46" s="49"/>
    </row>
    <row r="47" spans="1:5" x14ac:dyDescent="0.2">
      <c r="A47" s="50">
        <v>4171</v>
      </c>
      <c r="B47" s="51" t="s">
        <v>506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507</v>
      </c>
      <c r="C48" s="54">
        <v>0</v>
      </c>
      <c r="D48" s="97"/>
      <c r="E48" s="49"/>
    </row>
    <row r="49" spans="1:5" ht="22.5" x14ac:dyDescent="0.2">
      <c r="A49" s="50">
        <v>4173</v>
      </c>
      <c r="B49" s="52" t="s">
        <v>508</v>
      </c>
      <c r="C49" s="54">
        <v>54504969.469999999</v>
      </c>
      <c r="D49" s="97"/>
      <c r="E49" s="49"/>
    </row>
    <row r="50" spans="1:5" ht="22.5" x14ac:dyDescent="0.2">
      <c r="A50" s="50">
        <v>4174</v>
      </c>
      <c r="B50" s="52" t="s">
        <v>509</v>
      </c>
      <c r="C50" s="54">
        <v>0</v>
      </c>
      <c r="D50" s="97"/>
      <c r="E50" s="49"/>
    </row>
    <row r="51" spans="1:5" ht="22.5" x14ac:dyDescent="0.2">
      <c r="A51" s="50">
        <v>4175</v>
      </c>
      <c r="B51" s="52" t="s">
        <v>510</v>
      </c>
      <c r="C51" s="54">
        <v>0</v>
      </c>
      <c r="D51" s="97"/>
      <c r="E51" s="49"/>
    </row>
    <row r="52" spans="1:5" ht="22.5" x14ac:dyDescent="0.2">
      <c r="A52" s="50">
        <v>4176</v>
      </c>
      <c r="B52" s="52" t="s">
        <v>511</v>
      </c>
      <c r="C52" s="54">
        <v>0</v>
      </c>
      <c r="D52" s="97"/>
      <c r="E52" s="49"/>
    </row>
    <row r="53" spans="1:5" ht="22.5" x14ac:dyDescent="0.2">
      <c r="A53" s="50">
        <v>4177</v>
      </c>
      <c r="B53" s="52" t="s">
        <v>512</v>
      </c>
      <c r="C53" s="54">
        <v>0</v>
      </c>
      <c r="D53" s="97"/>
      <c r="E53" s="49"/>
    </row>
    <row r="54" spans="1:5" ht="22.5" x14ac:dyDescent="0.2">
      <c r="A54" s="50">
        <v>4178</v>
      </c>
      <c r="B54" s="52" t="s">
        <v>513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578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3.75" x14ac:dyDescent="0.2">
      <c r="A58" s="50">
        <v>4200</v>
      </c>
      <c r="B58" s="52" t="s">
        <v>514</v>
      </c>
      <c r="C58" s="54">
        <f>+C59+C65</f>
        <v>249445.38</v>
      </c>
      <c r="D58" s="97"/>
      <c r="E58" s="49"/>
    </row>
    <row r="59" spans="1:5" ht="22.5" x14ac:dyDescent="0.2">
      <c r="A59" s="50">
        <v>4210</v>
      </c>
      <c r="B59" s="52" t="s">
        <v>515</v>
      </c>
      <c r="C59" s="54">
        <f>SUM(C60:C64)</f>
        <v>249445.38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249445.38</v>
      </c>
      <c r="D62" s="97"/>
      <c r="E62" s="49"/>
    </row>
    <row r="63" spans="1:5" x14ac:dyDescent="0.2">
      <c r="A63" s="50">
        <v>4214</v>
      </c>
      <c r="B63" s="51" t="s">
        <v>516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517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518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586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519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520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521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580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53120042.649999999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50890106.480000004</v>
      </c>
      <c r="D100" s="55">
        <f>C100/$C$99</f>
        <v>0.95802081363727987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25670665.41</v>
      </c>
      <c r="D101" s="55">
        <f t="shared" ref="D101:D164" si="0">C101/$C$99</f>
        <v>0.48325762046427878</v>
      </c>
      <c r="E101" s="51"/>
    </row>
    <row r="102" spans="1:5" x14ac:dyDescent="0.2">
      <c r="A102" s="53">
        <v>5111</v>
      </c>
      <c r="B102" s="51" t="s">
        <v>364</v>
      </c>
      <c r="C102" s="54">
        <v>15341542.289999999</v>
      </c>
      <c r="D102" s="55">
        <f t="shared" si="0"/>
        <v>0.28880892267129982</v>
      </c>
      <c r="E102" s="51"/>
    </row>
    <row r="103" spans="1:5" x14ac:dyDescent="0.2">
      <c r="A103" s="53">
        <v>5112</v>
      </c>
      <c r="B103" s="51" t="s">
        <v>365</v>
      </c>
      <c r="C103" s="54">
        <v>0</v>
      </c>
      <c r="D103" s="55">
        <f t="shared" si="0"/>
        <v>0</v>
      </c>
      <c r="E103" s="51"/>
    </row>
    <row r="104" spans="1:5" x14ac:dyDescent="0.2">
      <c r="A104" s="53">
        <v>5113</v>
      </c>
      <c r="B104" s="51" t="s">
        <v>366</v>
      </c>
      <c r="C104" s="54">
        <v>3928017.14</v>
      </c>
      <c r="D104" s="55">
        <f t="shared" si="0"/>
        <v>7.3946046426978912E-2</v>
      </c>
      <c r="E104" s="51"/>
    </row>
    <row r="105" spans="1:5" x14ac:dyDescent="0.2">
      <c r="A105" s="53">
        <v>5114</v>
      </c>
      <c r="B105" s="51" t="s">
        <v>367</v>
      </c>
      <c r="C105" s="54">
        <v>3603886.34</v>
      </c>
      <c r="D105" s="55">
        <f t="shared" si="0"/>
        <v>6.7844191386393776E-2</v>
      </c>
      <c r="E105" s="51"/>
    </row>
    <row r="106" spans="1:5" x14ac:dyDescent="0.2">
      <c r="A106" s="53">
        <v>5115</v>
      </c>
      <c r="B106" s="51" t="s">
        <v>368</v>
      </c>
      <c r="C106" s="54">
        <v>2797219.64</v>
      </c>
      <c r="D106" s="55">
        <f t="shared" si="0"/>
        <v>5.2658459979606213E-2</v>
      </c>
      <c r="E106" s="51"/>
    </row>
    <row r="107" spans="1:5" x14ac:dyDescent="0.2">
      <c r="A107" s="53">
        <v>5116</v>
      </c>
      <c r="B107" s="51" t="s">
        <v>369</v>
      </c>
      <c r="C107" s="54">
        <v>0</v>
      </c>
      <c r="D107" s="55">
        <f t="shared" si="0"/>
        <v>0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5728002.3100000005</v>
      </c>
      <c r="D108" s="55">
        <f t="shared" si="0"/>
        <v>0.10783128221001156</v>
      </c>
      <c r="E108" s="51"/>
    </row>
    <row r="109" spans="1:5" x14ac:dyDescent="0.2">
      <c r="A109" s="53">
        <v>5121</v>
      </c>
      <c r="B109" s="51" t="s">
        <v>371</v>
      </c>
      <c r="C109" s="54">
        <v>229865.81</v>
      </c>
      <c r="D109" s="55">
        <f t="shared" si="0"/>
        <v>4.3272896355628209E-3</v>
      </c>
      <c r="E109" s="51"/>
    </row>
    <row r="110" spans="1:5" x14ac:dyDescent="0.2">
      <c r="A110" s="53">
        <v>5122</v>
      </c>
      <c r="B110" s="51" t="s">
        <v>372</v>
      </c>
      <c r="C110" s="54">
        <v>67434.929999999993</v>
      </c>
      <c r="D110" s="55">
        <f t="shared" si="0"/>
        <v>1.2694818497100736E-3</v>
      </c>
      <c r="E110" s="51"/>
    </row>
    <row r="111" spans="1:5" x14ac:dyDescent="0.2">
      <c r="A111" s="53">
        <v>5123</v>
      </c>
      <c r="B111" s="51" t="s">
        <v>373</v>
      </c>
      <c r="C111" s="54">
        <v>1043010.42</v>
      </c>
      <c r="D111" s="55">
        <f t="shared" si="0"/>
        <v>1.963496955136575E-2</v>
      </c>
      <c r="E111" s="51"/>
    </row>
    <row r="112" spans="1:5" x14ac:dyDescent="0.2">
      <c r="A112" s="53">
        <v>5124</v>
      </c>
      <c r="B112" s="51" t="s">
        <v>374</v>
      </c>
      <c r="C112" s="54">
        <v>2269798.42</v>
      </c>
      <c r="D112" s="55">
        <f t="shared" si="0"/>
        <v>4.272960462316195E-2</v>
      </c>
      <c r="E112" s="51"/>
    </row>
    <row r="113" spans="1:5" x14ac:dyDescent="0.2">
      <c r="A113" s="53">
        <v>5125</v>
      </c>
      <c r="B113" s="51" t="s">
        <v>375</v>
      </c>
      <c r="C113" s="54">
        <v>293339.69</v>
      </c>
      <c r="D113" s="55">
        <f t="shared" si="0"/>
        <v>5.5222035858060441E-3</v>
      </c>
      <c r="E113" s="51"/>
    </row>
    <row r="114" spans="1:5" x14ac:dyDescent="0.2">
      <c r="A114" s="53">
        <v>5126</v>
      </c>
      <c r="B114" s="51" t="s">
        <v>376</v>
      </c>
      <c r="C114" s="54">
        <v>1204768.8899999999</v>
      </c>
      <c r="D114" s="55">
        <f t="shared" si="0"/>
        <v>2.2680119026598708E-2</v>
      </c>
      <c r="E114" s="51"/>
    </row>
    <row r="115" spans="1:5" x14ac:dyDescent="0.2">
      <c r="A115" s="53">
        <v>5127</v>
      </c>
      <c r="B115" s="51" t="s">
        <v>377</v>
      </c>
      <c r="C115" s="54">
        <v>421321.78</v>
      </c>
      <c r="D115" s="55">
        <f t="shared" si="0"/>
        <v>7.9315030444539764E-3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198462.37</v>
      </c>
      <c r="D117" s="55">
        <f t="shared" si="0"/>
        <v>3.7361108933522289E-3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19491438.760000002</v>
      </c>
      <c r="D118" s="55">
        <f t="shared" si="0"/>
        <v>0.36693191096298944</v>
      </c>
      <c r="E118" s="51"/>
    </row>
    <row r="119" spans="1:5" x14ac:dyDescent="0.2">
      <c r="A119" s="53">
        <v>5131</v>
      </c>
      <c r="B119" s="51" t="s">
        <v>381</v>
      </c>
      <c r="C119" s="54">
        <v>8681645.5800000001</v>
      </c>
      <c r="D119" s="55">
        <f t="shared" si="0"/>
        <v>0.16343446177560628</v>
      </c>
      <c r="E119" s="51"/>
    </row>
    <row r="120" spans="1:5" x14ac:dyDescent="0.2">
      <c r="A120" s="53">
        <v>5132</v>
      </c>
      <c r="B120" s="51" t="s">
        <v>382</v>
      </c>
      <c r="C120" s="54">
        <v>143183.35</v>
      </c>
      <c r="D120" s="55">
        <f t="shared" si="0"/>
        <v>2.6954675270766185E-3</v>
      </c>
      <c r="E120" s="51"/>
    </row>
    <row r="121" spans="1:5" x14ac:dyDescent="0.2">
      <c r="A121" s="53">
        <v>5133</v>
      </c>
      <c r="B121" s="51" t="s">
        <v>383</v>
      </c>
      <c r="C121" s="54">
        <v>2096787.12</v>
      </c>
      <c r="D121" s="55">
        <f t="shared" si="0"/>
        <v>3.94726174038567E-2</v>
      </c>
      <c r="E121" s="51"/>
    </row>
    <row r="122" spans="1:5" x14ac:dyDescent="0.2">
      <c r="A122" s="53">
        <v>5134</v>
      </c>
      <c r="B122" s="51" t="s">
        <v>384</v>
      </c>
      <c r="C122" s="54">
        <v>240045.51</v>
      </c>
      <c r="D122" s="55">
        <f t="shared" si="0"/>
        <v>4.5189254003733378E-3</v>
      </c>
      <c r="E122" s="51"/>
    </row>
    <row r="123" spans="1:5" x14ac:dyDescent="0.2">
      <c r="A123" s="53">
        <v>5135</v>
      </c>
      <c r="B123" s="51" t="s">
        <v>385</v>
      </c>
      <c r="C123" s="54">
        <v>4901659.51</v>
      </c>
      <c r="D123" s="55">
        <f t="shared" si="0"/>
        <v>9.2275142591588255E-2</v>
      </c>
      <c r="E123" s="51"/>
    </row>
    <row r="124" spans="1:5" x14ac:dyDescent="0.2">
      <c r="A124" s="53">
        <v>5136</v>
      </c>
      <c r="B124" s="51" t="s">
        <v>386</v>
      </c>
      <c r="C124" s="54">
        <v>27834.31</v>
      </c>
      <c r="D124" s="55">
        <f t="shared" si="0"/>
        <v>5.2398884886814003E-4</v>
      </c>
      <c r="E124" s="51"/>
    </row>
    <row r="125" spans="1:5" x14ac:dyDescent="0.2">
      <c r="A125" s="53">
        <v>5137</v>
      </c>
      <c r="B125" s="51" t="s">
        <v>387</v>
      </c>
      <c r="C125" s="54">
        <v>25878.94</v>
      </c>
      <c r="D125" s="55">
        <f t="shared" si="0"/>
        <v>4.8717844920630914E-4</v>
      </c>
      <c r="E125" s="51"/>
    </row>
    <row r="126" spans="1:5" x14ac:dyDescent="0.2">
      <c r="A126" s="53">
        <v>5138</v>
      </c>
      <c r="B126" s="51" t="s">
        <v>388</v>
      </c>
      <c r="C126" s="54">
        <v>49996.07</v>
      </c>
      <c r="D126" s="55">
        <f t="shared" si="0"/>
        <v>9.4119032112637056E-4</v>
      </c>
      <c r="E126" s="51"/>
    </row>
    <row r="127" spans="1:5" x14ac:dyDescent="0.2">
      <c r="A127" s="53">
        <v>5139</v>
      </c>
      <c r="B127" s="51" t="s">
        <v>389</v>
      </c>
      <c r="C127" s="54">
        <v>3324408.37</v>
      </c>
      <c r="D127" s="55">
        <f t="shared" si="0"/>
        <v>6.2582938645287411E-2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376561.8</v>
      </c>
      <c r="D128" s="55">
        <f t="shared" si="0"/>
        <v>7.0888836155706663E-3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24000</v>
      </c>
      <c r="D129" s="55">
        <f t="shared" si="0"/>
        <v>4.5180686616033808E-4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24000</v>
      </c>
      <c r="D131" s="55">
        <f t="shared" si="0"/>
        <v>4.5180686616033808E-4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352561.8</v>
      </c>
      <c r="D138" s="55">
        <f t="shared" si="0"/>
        <v>6.6370767494103285E-3</v>
      </c>
      <c r="E138" s="51"/>
    </row>
    <row r="139" spans="1:5" x14ac:dyDescent="0.2">
      <c r="A139" s="53">
        <v>5241</v>
      </c>
      <c r="B139" s="51" t="s">
        <v>399</v>
      </c>
      <c r="C139" s="54">
        <v>16261.8</v>
      </c>
      <c r="D139" s="55">
        <f t="shared" si="0"/>
        <v>3.0613303733859109E-4</v>
      </c>
      <c r="E139" s="51"/>
    </row>
    <row r="140" spans="1:5" x14ac:dyDescent="0.2">
      <c r="A140" s="53">
        <v>5242</v>
      </c>
      <c r="B140" s="51" t="s">
        <v>400</v>
      </c>
      <c r="C140" s="54">
        <v>336300</v>
      </c>
      <c r="D140" s="55">
        <f t="shared" si="0"/>
        <v>6.330943712071737E-3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215187.33</v>
      </c>
      <c r="D161" s="55">
        <f t="shared" si="0"/>
        <v>4.0509630501962711E-3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215187.33</v>
      </c>
      <c r="D168" s="55">
        <f t="shared" si="1"/>
        <v>4.0509630501962711E-3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215187.33</v>
      </c>
      <c r="D170" s="55">
        <f t="shared" si="1"/>
        <v>4.0509630501962711E-3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1638187.04</v>
      </c>
      <c r="D186" s="55">
        <f t="shared" si="1"/>
        <v>3.083933969695335E-2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1638187.04</v>
      </c>
      <c r="D187" s="55">
        <f t="shared" si="1"/>
        <v>3.083933969695335E-2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1638187.04</v>
      </c>
      <c r="D192" s="55">
        <f t="shared" si="1"/>
        <v>3.083933969695335E-2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0</v>
      </c>
      <c r="D194" s="55">
        <f t="shared" si="1"/>
        <v>0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522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523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581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582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584</v>
      </c>
      <c r="B12" s="107" t="s">
        <v>151</v>
      </c>
    </row>
    <row r="13" spans="1:2" ht="22.5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585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8" sqref="A1:E28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2" t="s">
        <v>628</v>
      </c>
      <c r="B1" s="142"/>
      <c r="C1" s="142"/>
      <c r="D1" s="29" t="s">
        <v>614</v>
      </c>
      <c r="E1" s="30">
        <v>2021</v>
      </c>
    </row>
    <row r="2" spans="1:5" ht="18.95" customHeight="1" x14ac:dyDescent="0.2">
      <c r="A2" s="142" t="s">
        <v>622</v>
      </c>
      <c r="B2" s="142"/>
      <c r="C2" s="142"/>
      <c r="D2" s="16" t="s">
        <v>619</v>
      </c>
      <c r="E2" s="30" t="str">
        <f>ESF!H2</f>
        <v>TRIMESTRAL</v>
      </c>
    </row>
    <row r="3" spans="1:5" ht="18.95" customHeight="1" x14ac:dyDescent="0.2">
      <c r="A3" s="142" t="s">
        <v>629</v>
      </c>
      <c r="B3" s="142"/>
      <c r="C3" s="142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40196256.700000003</v>
      </c>
    </row>
    <row r="9" spans="1:5" x14ac:dyDescent="0.2">
      <c r="A9" s="35">
        <v>3120</v>
      </c>
      <c r="B9" s="31" t="s">
        <v>470</v>
      </c>
      <c r="C9" s="36">
        <v>3953712.43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3629458.81</v>
      </c>
    </row>
    <row r="15" spans="1:5" x14ac:dyDescent="0.2">
      <c r="A15" s="35">
        <v>3220</v>
      </c>
      <c r="B15" s="31" t="s">
        <v>474</v>
      </c>
      <c r="C15" s="36">
        <v>31933794.879999999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A81" sqref="A1:E8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2" t="s">
        <v>628</v>
      </c>
      <c r="B1" s="142"/>
      <c r="C1" s="142"/>
      <c r="D1" s="29" t="s">
        <v>614</v>
      </c>
      <c r="E1" s="30">
        <v>2021</v>
      </c>
    </row>
    <row r="2" spans="1:5" s="37" customFormat="1" ht="18.95" customHeight="1" x14ac:dyDescent="0.25">
      <c r="A2" s="142" t="s">
        <v>623</v>
      </c>
      <c r="B2" s="142"/>
      <c r="C2" s="142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2" t="s">
        <v>629</v>
      </c>
      <c r="B3" s="142"/>
      <c r="C3" s="142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194379.27</v>
      </c>
      <c r="D9" s="36">
        <v>194379.27</v>
      </c>
    </row>
    <row r="10" spans="1:5" x14ac:dyDescent="0.2">
      <c r="A10" s="35">
        <v>1113</v>
      </c>
      <c r="B10" s="31" t="s">
        <v>489</v>
      </c>
      <c r="C10" s="36">
        <v>8376353.5499999998</v>
      </c>
      <c r="D10" s="36">
        <v>7440320.5099999998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8570732.8200000003</v>
      </c>
      <c r="D15" s="36">
        <f>SUM(D8:D14)</f>
        <v>7634699.7799999993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33365992.439999998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204807.97</v>
      </c>
    </row>
    <row r="24" spans="1:5" x14ac:dyDescent="0.2">
      <c r="A24" s="35">
        <v>1234</v>
      </c>
      <c r="B24" s="31" t="s">
        <v>235</v>
      </c>
      <c r="C24" s="36">
        <v>2450469.17</v>
      </c>
    </row>
    <row r="25" spans="1:5" x14ac:dyDescent="0.2">
      <c r="A25" s="35">
        <v>1235</v>
      </c>
      <c r="B25" s="31" t="s">
        <v>236</v>
      </c>
      <c r="C25" s="36">
        <v>19295449.699999999</v>
      </c>
    </row>
    <row r="26" spans="1:5" x14ac:dyDescent="0.2">
      <c r="A26" s="35">
        <v>1236</v>
      </c>
      <c r="B26" s="31" t="s">
        <v>237</v>
      </c>
      <c r="C26" s="36">
        <v>11415265.6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29052290.489999998</v>
      </c>
    </row>
    <row r="29" spans="1:5" x14ac:dyDescent="0.2">
      <c r="A29" s="35">
        <v>1241</v>
      </c>
      <c r="B29" s="31" t="s">
        <v>240</v>
      </c>
      <c r="C29" s="36">
        <v>3155696.7</v>
      </c>
    </row>
    <row r="30" spans="1:5" x14ac:dyDescent="0.2">
      <c r="A30" s="35">
        <v>1242</v>
      </c>
      <c r="B30" s="31" t="s">
        <v>241</v>
      </c>
      <c r="C30" s="36">
        <v>146568.26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11397821.35</v>
      </c>
    </row>
    <row r="33" spans="1:5" x14ac:dyDescent="0.2">
      <c r="A33" s="35">
        <v>1245</v>
      </c>
      <c r="B33" s="31" t="s">
        <v>244</v>
      </c>
      <c r="C33" s="36">
        <v>83550.16</v>
      </c>
    </row>
    <row r="34" spans="1:5" x14ac:dyDescent="0.2">
      <c r="A34" s="35">
        <v>1246</v>
      </c>
      <c r="B34" s="31" t="s">
        <v>245</v>
      </c>
      <c r="C34" s="36">
        <v>14268654.02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1634149.58</v>
      </c>
    </row>
    <row r="38" spans="1:5" x14ac:dyDescent="0.2">
      <c r="A38" s="35">
        <v>1251</v>
      </c>
      <c r="B38" s="31" t="s">
        <v>250</v>
      </c>
      <c r="C38" s="36">
        <v>1634149.58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1638187.04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1638187.04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1638187.04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602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603</v>
      </c>
    </row>
    <row r="14" spans="1:2" ht="15" customHeight="1" x14ac:dyDescent="0.2">
      <c r="B14" s="10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2022-02-23T16:28:02Z</cp:lastPrinted>
  <dcterms:created xsi:type="dcterms:W3CDTF">2012-12-11T20:36:24Z</dcterms:created>
  <dcterms:modified xsi:type="dcterms:W3CDTF">2022-11-04T17:20:43Z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