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13_ncr:1_{472BF071-7982-4AF4-9227-D2A38EFFDA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<sst xmlns="http://schemas.openxmlformats.org/spreadsheetml/2006/main" count="60" uniqueCount="60">
  <si>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</si>
  <si>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</si>
  <si>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</si>
  <si>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</si>
  <si>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</si>
  <si>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</si>
  <si>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</si>
  <si>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</si>
  <si>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</si>
  <si>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</si>
  <si>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</si>
  <si>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</si>
  <si>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</si>
  <si>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</si>
  <si>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</si>
  <si>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</si>
  <si>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</si>
  <si>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</si>
  <si>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</si>
  <si>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</si>
  <si>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</si>
  <si>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</si>
  <si>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</si>
  <si>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</si>
  <si>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</si>
  <si>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</si>
  <si>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</si>
  <si>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</si>
  <si>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</si>
  <si>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</si>
  <si>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</si>
  <si>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</si>
  <si>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</si>
  <si>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</si>
  <si>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</si>
  <si>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</si>
  <si>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</si>
  <si>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</si>
  <si>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</si>
  <si>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</si>
  <si>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</si>
  <si>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</si>
  <si>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</si>
  <si>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</si>
  <si>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</si>
  <si>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</si>
  <si>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</si>
  <si>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</si>
  <si>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</si>
  <si>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</si>
  <si>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</si>
  <si>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</si>
  <si>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</si>
  <si>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</si>
  <si>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</si>
  <si>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</si>
  <si>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</si>
  <si>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</si>
  <si>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MUNICIPAL DE VALLE DE SANTIAGO
ESTADO DE SITUACION FINANCIERA
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</si>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</sst>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2381251</xdr:colOff>
      <xdr:row>0</xdr:row>
      <xdr:rowOff>438150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22B292A0-43AB-40EA-9BAB-B451420B6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3812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topLeftCell="A16" zoomScaleNormal="100" zoomScaleSheetLayoutView="100" workbookViewId="0">
      <selection activeCell="A50" sqref="A50:G5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8" t="s">
        <v>58</v>
      </c>
      <c r="B1" s="39"/>
      <c r="C1" s="39"/>
      <c r="D1" s="39"/>
      <c r="E1" s="39"/>
      <c r="F1" s="39"/>
      <c r="G1" s="40"/>
    </row>
    <row r="2" spans="1:7" s="3" customFormat="1" x14ac:dyDescent="0.2">
      <c r="A2" s="21" t="s">
        <v>0</v>
      </c>
      <c r="B2" s="35">
        <v>2020</v>
      </c>
      <c r="C2" s="35">
        <v>2019</v>
      </c>
      <c r="D2" s="18"/>
      <c r="E2" s="17" t="s">
        <v>1</v>
      </c>
      <c r="F2" s="35">
        <v>2020</v>
      </c>
      <c r="G2" s="36">
        <v>2019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7221113.4900000002</v>
      </c>
      <c r="C5" s="12">
        <v>3244733.31</v>
      </c>
      <c r="D5" s="16"/>
      <c r="E5" s="11" t="s">
        <v>41</v>
      </c>
      <c r="F5" s="12">
        <v>19566293.850000001</v>
      </c>
      <c r="G5" s="5">
        <v>14164936.92</v>
      </c>
    </row>
    <row r="6" spans="1:7" x14ac:dyDescent="0.2">
      <c r="A6" s="25" t="s">
        <v>28</v>
      </c>
      <c r="B6" s="12">
        <v>34325443.079999998</v>
      </c>
      <c r="C6" s="12">
        <v>30466460.579999998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1557073.71</v>
      </c>
      <c r="C7" s="12">
        <v>1446527.91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275407.78000000003</v>
      </c>
      <c r="C9" s="12">
        <v>275407.78000000003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42598.28</v>
      </c>
      <c r="G12" s="5">
        <v>42598.28</v>
      </c>
    </row>
    <row r="13" spans="1:7" x14ac:dyDescent="0.2">
      <c r="A13" s="32" t="s">
        <v>5</v>
      </c>
      <c r="B13" s="10">
        <f>SUM(B5:B11)</f>
        <v>43379038.060000002</v>
      </c>
      <c r="C13" s="10">
        <f>SUM(C5:C11)</f>
        <v>35433129.579999998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19608892.130000003</v>
      </c>
      <c r="G14" s="5">
        <f>SUM(G5:G12)</f>
        <v>14207535.199999999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33365992.440000001</v>
      </c>
      <c r="C18" s="12">
        <v>33039670.140000001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25110731.039999999</v>
      </c>
      <c r="C19" s="12">
        <v>22087653.879999999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1134149.58</v>
      </c>
      <c r="C20" s="12">
        <v>1134149.58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-8358197.2400000002</v>
      </c>
      <c r="C21" s="12">
        <v>-7023706.7999999998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1201990.03</v>
      </c>
      <c r="C22" s="12">
        <v>1201990.03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52454665.850000001</v>
      </c>
      <c r="C26" s="10">
        <f>SUM(C16:C24)</f>
        <v>50439756.829999998</v>
      </c>
      <c r="D26" s="16"/>
      <c r="E26" s="34" t="s">
        <v>57</v>
      </c>
      <c r="F26" s="10">
        <f>SUM(F24+F14)</f>
        <v>19608892.130000003</v>
      </c>
      <c r="G26" s="6">
        <f>SUM(G14+G24)</f>
        <v>14207535.199999999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95833703.909999996</v>
      </c>
      <c r="C28" s="10">
        <f>C13+C26</f>
        <v>85872886.409999996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44149969.130000003</v>
      </c>
      <c r="G30" s="6">
        <f>SUM(G31:G33)</f>
        <v>44149969.130000003</v>
      </c>
    </row>
    <row r="31" spans="1:7" x14ac:dyDescent="0.2">
      <c r="A31" s="26"/>
      <c r="B31" s="14"/>
      <c r="C31" s="14"/>
      <c r="D31" s="16"/>
      <c r="E31" s="11" t="s">
        <v>2</v>
      </c>
      <c r="F31" s="12">
        <v>40196256.700000003</v>
      </c>
      <c r="G31" s="5">
        <v>40196256.700000003</v>
      </c>
    </row>
    <row r="32" spans="1:7" x14ac:dyDescent="0.2">
      <c r="A32" s="26"/>
      <c r="B32" s="14"/>
      <c r="C32" s="14"/>
      <c r="D32" s="16"/>
      <c r="E32" s="11" t="s">
        <v>18</v>
      </c>
      <c r="F32" s="12">
        <v>3953712.43</v>
      </c>
      <c r="G32" s="5">
        <v>3953712.43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32074842.649999999</v>
      </c>
      <c r="G35" s="6">
        <f>SUM(G36:G40)</f>
        <v>27515382.079999998</v>
      </c>
    </row>
    <row r="36" spans="1:7" x14ac:dyDescent="0.2">
      <c r="A36" s="26"/>
      <c r="B36" s="14"/>
      <c r="C36" s="14"/>
      <c r="D36" s="16"/>
      <c r="E36" s="11" t="s">
        <v>52</v>
      </c>
      <c r="F36" s="12">
        <v>4660850.2</v>
      </c>
      <c r="G36" s="5">
        <v>-323082.44</v>
      </c>
    </row>
    <row r="37" spans="1:7" x14ac:dyDescent="0.2">
      <c r="A37" s="26"/>
      <c r="B37" s="14"/>
      <c r="C37" s="14"/>
      <c r="D37" s="16"/>
      <c r="E37" s="11" t="s">
        <v>19</v>
      </c>
      <c r="F37" s="12">
        <v>27413992.449999999</v>
      </c>
      <c r="G37" s="5">
        <v>27838464.52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76224811.780000001</v>
      </c>
      <c r="G46" s="5">
        <f>SUM(G42+G35+G30)</f>
        <v>71665351.210000008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95833703.909999996</v>
      </c>
      <c r="G48" s="19">
        <f>G46+G26</f>
        <v>85872886.410000011</v>
      </c>
    </row>
    <row r="49" spans="1:7" x14ac:dyDescent="0.2">
      <c r="A49" s="28"/>
      <c r="B49" s="29"/>
      <c r="C49" s="30"/>
      <c r="D49" s="30"/>
      <c r="E49" s="30"/>
      <c r="F49" s="30"/>
      <c r="G49" s="31"/>
    </row>
    <row r="50" spans="1:7" ht="22.5" customHeight="1" x14ac:dyDescent="0.2">
      <c r="A50" s="41" t="s">
        <v>59</v>
      </c>
      <c r="B50" s="41"/>
      <c r="C50" s="41"/>
      <c r="D50" s="41"/>
      <c r="E50" s="41"/>
      <c r="F50" s="41"/>
      <c r="G50" s="41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2022-11-07T22:07:23Z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