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18DC3B71-FD54-425E-BB68-E502DA5353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C54" i="2" s="1"/>
  <c r="C59" i="2" s="1"/>
  <c r="B55" i="2"/>
  <c r="B54" i="2"/>
  <c r="C49" i="2"/>
  <c r="B49" i="2"/>
  <c r="C48" i="2"/>
  <c r="B48" i="2"/>
  <c r="B59" i="2" s="1"/>
  <c r="C41" i="2"/>
  <c r="B41" i="2"/>
  <c r="C36" i="2"/>
  <c r="C45" i="2" s="1"/>
  <c r="B36" i="2"/>
  <c r="B45" i="2" s="1"/>
  <c r="C33" i="2"/>
  <c r="B33" i="2"/>
  <c r="C16" i="2"/>
  <c r="B16" i="2"/>
  <c r="C4" i="2"/>
  <c r="B4" i="2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<sst xmlns="http://schemas.openxmlformats.org/spreadsheetml/2006/main" count="58" uniqueCount="50">
  <si>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</si>
  <si>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</si>
  <si>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</si>
  <si>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</si>
  <si>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</si>
  <si>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</si>
  <si>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</si>
  <si>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</si>
  <si>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</si>
  <si>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</si>
  <si>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</si>
  <si>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</si>
  <si>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</si>
  <si>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</si>
  <si>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</si>
  <si>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</si>
  <si>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</si>
  <si>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</si>
  <si>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</si>
  <si>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</si>
  <si>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</si>
  <si>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</si>
  <si>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</si>
  <si>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</si>
  <si>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</si>
  <si>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</si>
  <si>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</si>
  <si>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</si>
  <si>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</si>
  <si>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</si>
  <si>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</si>
  <si>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</si>
  <si>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</si>
  <si>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</si>
  <si>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</si>
  <si>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</si>
  <si>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</si>
  <si>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</si>
  <si>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</si>
  <si>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</si>
  <si>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</si>
  <si>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</si>
  <si>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</si>
  <si>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</si>
  <si>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</si>
  <si>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</si>
  <si>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</si>
  <si>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</si>
  <si>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</si>
  <si>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Flujos de Efectivo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</si>
</sst>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L25" sqref="L2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77138905.359999999</v>
      </c>
      <c r="C4" s="18">
        <f>SUM(C5:C14)</f>
        <v>62048369.149999999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3011957</v>
      </c>
    </row>
    <row r="9" spans="1:3" ht="11.25" customHeight="1" x14ac:dyDescent="0.2">
      <c r="A9" s="7" t="s">
        <v>7</v>
      </c>
      <c r="B9" s="19">
        <v>626880.06999999995</v>
      </c>
      <c r="C9" s="19">
        <v>115156.75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75965912.400000006</v>
      </c>
      <c r="C11" s="19">
        <v>58921255.399999999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546112.89</v>
      </c>
      <c r="C13" s="19">
        <v>0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54175475.669999994</v>
      </c>
      <c r="C16" s="18">
        <f>SUM(C17:C32)</f>
        <v>50013867.879999995</v>
      </c>
    </row>
    <row r="17" spans="1:3" ht="11.25" customHeight="1" x14ac:dyDescent="0.2">
      <c r="A17" s="7" t="s">
        <v>14</v>
      </c>
      <c r="B17" s="19">
        <v>24871751.66</v>
      </c>
      <c r="C17" s="19">
        <v>24448948.109999999</v>
      </c>
    </row>
    <row r="18" spans="1:3" ht="11.25" customHeight="1" x14ac:dyDescent="0.2">
      <c r="A18" s="7" t="s">
        <v>15</v>
      </c>
      <c r="B18" s="19">
        <v>8314975.3700000001</v>
      </c>
      <c r="C18" s="19">
        <v>7258317.0800000001</v>
      </c>
    </row>
    <row r="19" spans="1:3" ht="11.25" customHeight="1" x14ac:dyDescent="0.2">
      <c r="A19" s="7" t="s">
        <v>16</v>
      </c>
      <c r="B19" s="19">
        <v>20498916.079999998</v>
      </c>
      <c r="C19" s="19">
        <v>17792579.489999998</v>
      </c>
    </row>
    <row r="20" spans="1:3" ht="11.25" customHeight="1" x14ac:dyDescent="0.2">
      <c r="A20" s="7" t="s">
        <v>17</v>
      </c>
      <c r="B20" s="19">
        <v>24000</v>
      </c>
      <c r="C20" s="19">
        <v>24000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214655.4</v>
      </c>
      <c r="C23" s="19">
        <v>291500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251177.16</v>
      </c>
      <c r="C31" s="19">
        <v>198523.2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22963429.690000005</v>
      </c>
      <c r="C33" s="18">
        <f>C4-C16</f>
        <v>12034501.270000003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2569954.89</v>
      </c>
      <c r="C41" s="18">
        <f>SUM(C42:C44)</f>
        <v>4119921.28</v>
      </c>
    </row>
    <row r="42" spans="1:3" ht="11.25" customHeight="1" x14ac:dyDescent="0.2">
      <c r="A42" s="7" t="s">
        <v>32</v>
      </c>
      <c r="B42" s="19">
        <v>42000</v>
      </c>
      <c r="C42" s="19">
        <v>42155.17</v>
      </c>
    </row>
    <row r="43" spans="1:3" ht="11.25" customHeight="1" x14ac:dyDescent="0.2">
      <c r="A43" s="7" t="s">
        <v>33</v>
      </c>
      <c r="B43" s="19">
        <v>2527954.89</v>
      </c>
      <c r="C43" s="19">
        <v>4077766.11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-2569954.89</v>
      </c>
      <c r="C45" s="18">
        <f>C36-C41</f>
        <v>-4119921.28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0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0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6576420.2000000002</v>
      </c>
      <c r="C54" s="18">
        <f>SUM(C55+C58)</f>
        <v>6591555.5599999996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6576420.2000000002</v>
      </c>
      <c r="C58" s="19">
        <v>6591555.5599999996</v>
      </c>
    </row>
    <row r="59" spans="1:3" ht="11.25" customHeight="1" x14ac:dyDescent="0.2">
      <c r="A59" s="4" t="s">
        <v>44</v>
      </c>
      <c r="B59" s="18">
        <f>B48-B54</f>
        <v>-6576420.2000000002</v>
      </c>
      <c r="C59" s="18">
        <f>C48-C54</f>
        <v>-6591555.5599999996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13817054.600000005</v>
      </c>
      <c r="C61" s="18">
        <f>C59+C45+C33</f>
        <v>1323024.4300000034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9887585.0500000007</v>
      </c>
      <c r="C63" s="18">
        <v>8564560.6199999992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23704639.649999999</v>
      </c>
      <c r="C65" s="18">
        <v>9887585.0500000007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:B61 C4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2012-12-11T20:31:36Z</dcterms:created>
  <dcterms:modified xsi:type="dcterms:W3CDTF">2024-01-30T01:02:09Z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