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FORMACION TRIMESTRALES Y CUENTAS PUBLICAS\TRIMESTRALES 2022\3ER INF TRIMESTRAL  2022\"/>
    </mc:Choice>
  </mc:AlternateContent>
  <xr:revisionPtr revIDLastSave="0" documentId="13_ncr:1_{3EFB0C0C-C824-4703-B266-E6E73C4459C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C48" i="3" s="1"/>
  <c r="B49" i="3"/>
  <c r="B48" i="3" s="1"/>
  <c r="C59" i="3" l="1"/>
  <c r="B59" i="3"/>
  <c r="C41" i="3" l="1"/>
  <c r="B41" i="3"/>
  <c r="C36" i="3"/>
  <c r="B36" i="3"/>
  <c r="B45" i="3" s="1"/>
  <c r="C16" i="3"/>
  <c r="B16" i="3"/>
  <c r="C4" i="3"/>
  <c r="B4" i="3"/>
  <c r="B33" i="3" l="1"/>
  <c r="B61" i="3" s="1"/>
  <c r="C33" i="3"/>
  <c r="C45" i="3"/>
  <c r="C61" i="3" s="1"/>
</calcChain>
</file>

<file path=xl/sharedStrings.xml><?xml version="1.0" encoding="utf-8"?>
<sst xmlns="http://schemas.openxmlformats.org/spreadsheetml/2006/main" count="96" uniqueCount="62">
  <si>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</si>
  <si>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</si>
  <si>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</si>
  <si>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</si>
  <si>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</si>
  <si>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</si>
  <si>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</si>
  <si>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</si>
  <si>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</si>
  <si>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</si>
  <si>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</si>
  <si>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</si>
  <si>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</si>
  <si>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</si>
  <si>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</si>
  <si>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</si>
  <si>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</si>
  <si>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</si>
  <si>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</si>
  <si>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</si>
  <si>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</si>
  <si>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</si>
  <si>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</si>
  <si>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</si>
  <si>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</si>
  <si>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</si>
  <si>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</si>
  <si>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</si>
  <si>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</si>
  <si>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</si>
  <si>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</si>
  <si>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</si>
  <si>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</si>
  <si>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</si>
  <si>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</si>
  <si>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</si>
  <si>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</si>
  <si>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</si>
  <si>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</si>
  <si>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</si>
  <si>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</si>
  <si>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</si>
  <si>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</si>
  <si>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</si>
  <si>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</si>
  <si>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</si>
  <si>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</si>
  <si>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</si>
  <si>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</si>
  <si>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</si>
  <si>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</si>
  <si>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</si>
  <si>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</si>
  <si>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</si>
  <si>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</si>
  <si>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</si>
  <si>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</si>
  <si>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Sistema de Agua Potable y Alcantarillado Municipal de Valle de Santiago
Estado de Flujos de Efectivo
Del 1 de Enero al 30 de Septiembre de 2022
(Cifras en Pesos)</t>
  </si>
  <si>
    <t xml:space="preserve">    _________________________________</t>
  </si>
  <si>
    <t xml:space="preserve">  _______________________________</t>
  </si>
  <si>
    <t>Presidente del Consejo Directivo del SAPAM
C. José Andrés Zúñiga Escobedo</t>
  </si>
  <si>
    <t>Tesorero del Consejo Directivo del SAPAM                                            C.P. Diego Soto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</si>
</sst>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4" fillId="0" borderId="0" xfId="8" applyFont="1" applyProtection="1"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Border="1" applyAlignment="1">
      <alignment horizontal="left" vertical="top" wrapText="1" indent="1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>
      <alignment horizontal="left" vertical="top" wrapText="1" indent="2"/>
    </xf>
    <xf numFmtId="0" fontId="4" fillId="0" borderId="4" xfId="8" applyFont="1" applyBorder="1" applyAlignment="1">
      <alignment horizontal="left" vertical="top" wrapText="1" indent="3"/>
    </xf>
    <xf numFmtId="0" fontId="4" fillId="0" borderId="4" xfId="8" applyFont="1" applyBorder="1" applyAlignment="1">
      <alignment horizontal="left" vertical="top" wrapText="1"/>
    </xf>
    <xf numFmtId="0" fontId="3" fillId="0" borderId="4" xfId="8" applyFont="1" applyBorder="1" applyAlignment="1">
      <alignment vertical="top" wrapText="1"/>
    </xf>
    <xf numFmtId="0" fontId="4" fillId="0" borderId="4" xfId="8" applyFont="1" applyBorder="1" applyAlignment="1">
      <alignment vertical="top" wrapText="1"/>
    </xf>
    <xf numFmtId="0" fontId="4" fillId="0" borderId="4" xfId="8" applyFont="1" applyBorder="1" applyAlignment="1">
      <alignment horizontal="center" vertical="top" wrapText="1"/>
    </xf>
    <xf numFmtId="0" fontId="4" fillId="0" borderId="4" xfId="8" applyFont="1" applyBorder="1" applyAlignment="1">
      <alignment horizontal="center" vertical="top"/>
    </xf>
    <xf numFmtId="0" fontId="7" fillId="0" borderId="0" xfId="8" applyFont="1" applyAlignment="1" applyProtection="1">
      <alignment horizontal="center" vertical="center"/>
      <protection locked="0"/>
    </xf>
    <xf numFmtId="0" fontId="8" fillId="0" borderId="0" xfId="8" applyFont="1" applyAlignment="1" applyProtection="1">
      <alignment horizontal="center" vertical="center"/>
      <protection locked="0"/>
    </xf>
    <xf numFmtId="49" fontId="7" fillId="0" borderId="0" xfId="8" applyNumberFormat="1" applyFont="1" applyAlignment="1" applyProtection="1">
      <alignment horizontal="center" vertical="center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4" fillId="0" borderId="4" xfId="8" applyNumberFormat="1" applyFont="1" applyBorder="1" applyAlignment="1" applyProtection="1">
      <alignment vertical="top" wrapText="1"/>
      <protection locked="0"/>
    </xf>
    <xf numFmtId="3" fontId="4" fillId="0" borderId="4" xfId="8" applyNumberFormat="1" applyFont="1" applyBorder="1" applyAlignment="1" applyProtection="1">
      <alignment horizontal="center" vertical="top" wrapText="1"/>
      <protection locked="0"/>
    </xf>
    <xf numFmtId="0" fontId="2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4" fillId="0" borderId="0" xfId="8" applyFont="1" applyAlignment="1" applyProtection="1">
      <alignment horizontal="center" vertical="top" wrapText="1"/>
      <protection locked="0"/>
    </xf>
    <xf numFmtId="0" fontId="4" fillId="0" borderId="0" xfId="8" applyFont="1" applyAlignment="1" applyProtection="1">
      <alignment horizontal="center"/>
      <protection locked="0"/>
    </xf>
    <xf numFmtId="0" fontId="4" fillId="0" borderId="0" xfId="8" applyFont="1" applyAlignment="1" applyProtection="1">
      <alignment horizontal="center" wrapText="1"/>
      <protection locked="0"/>
    </xf>
    <xf numFmtId="0" fontId="4" fillId="0" borderId="0" xfId="8" applyFont="1" applyAlignment="1" applyProtection="1">
      <alignment horizontal="center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3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6" xr:uid="{175E796F-54D4-4ADB-AD03-76422CBE40C3}"/>
    <cellStyle name="Millares 2 2 3" xfId="17" xr:uid="{D9B72730-D37B-4C73-9202-6A8833393AE6}"/>
    <cellStyle name="Millares 2 3" xfId="4" xr:uid="{00000000-0005-0000-0000-000003000000}"/>
    <cellStyle name="Millares 2 3 2" xfId="27" xr:uid="{E8590641-FE76-453D-A00A-A7EE072E230B}"/>
    <cellStyle name="Millares 2 3 3" xfId="18" xr:uid="{14BBC961-43B3-48C1-BF68-40A50C615C6D}"/>
    <cellStyle name="Millares 2 4" xfId="25" xr:uid="{BF47C5DD-00E9-4AD5-B223-D2EB15135542}"/>
    <cellStyle name="Millares 2 5" xfId="16" xr:uid="{2CA0FEA2-2AC3-483D-9B61-53130EE67687}"/>
    <cellStyle name="Millares 3" xfId="5" xr:uid="{00000000-0005-0000-0000-000004000000}"/>
    <cellStyle name="Millares 3 2" xfId="28" xr:uid="{F39ABFAF-CF22-4081-8A53-56F02F59B928}"/>
    <cellStyle name="Millares 3 3" xfId="19" xr:uid="{9F362CF5-3CAF-4181-86D3-82FDF273D18F}"/>
    <cellStyle name="Moneda 2" xfId="6" xr:uid="{00000000-0005-0000-0000-000005000000}"/>
    <cellStyle name="Moneda 2 2" xfId="29" xr:uid="{BCCFE88F-22F2-464A-8312-6B1EF7CA4E69}"/>
    <cellStyle name="Moneda 2 3" xfId="20" xr:uid="{6922B789-A68C-418B-AAE1-0CC526DD40E6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30" xr:uid="{ADE7117B-B78B-46CB-8B11-D6C2EEF26E86}"/>
    <cellStyle name="Normal 2 4" xfId="21" xr:uid="{70A065BA-9E70-49EB-BC59-5E697E0B4789}"/>
    <cellStyle name="Normal 3" xfId="9" xr:uid="{00000000-0005-0000-0000-000009000000}"/>
    <cellStyle name="Normal 3 2" xfId="31" xr:uid="{960F1969-1AF7-4FE8-8DE7-80AAD54BB74D}"/>
    <cellStyle name="Normal 3 3" xfId="22" xr:uid="{8B5C7065-203E-42AF-A97D-26C3551FFCE1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33" xr:uid="{C3CCBF9F-E39A-4466-A4AA-E6EB2937BDDA}"/>
    <cellStyle name="Normal 6 2 3" xfId="24" xr:uid="{908BD06B-CE09-4FD3-8294-1237DDAB61C0}"/>
    <cellStyle name="Normal 6 3" xfId="32" xr:uid="{7EF9CDAD-B26E-4C0D-94E0-9728062DE5D6}"/>
    <cellStyle name="Normal 6 4" xfId="23" xr:uid="{07CD30A4-C33B-4ED1-BDD2-CDD388E663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1304925</xdr:colOff>
      <xdr:row>0</xdr:row>
      <xdr:rowOff>441017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6D0664B-5A04-4688-9E79-D50866A90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04925" cy="4410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6"/>
  <sheetViews>
    <sheetView tabSelected="1" zoomScaleNormal="100" workbookViewId="0">
      <selection activeCell="A76" sqref="A1:C76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26" t="s">
        <v>57</v>
      </c>
      <c r="B1" s="27"/>
      <c r="C1" s="28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45661985.109999999</v>
      </c>
      <c r="C4" s="16">
        <f>SUM(C5:C14)</f>
        <v>56749501.460000001</v>
      </c>
      <c r="D4" s="13" t="s">
        <v>39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35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1151715</v>
      </c>
      <c r="C8" s="17">
        <v>1993131</v>
      </c>
      <c r="D8" s="14">
        <v>400000</v>
      </c>
    </row>
    <row r="9" spans="1:22" ht="11.25" customHeight="1" x14ac:dyDescent="0.2">
      <c r="A9" s="7" t="s">
        <v>36</v>
      </c>
      <c r="B9" s="17">
        <v>44281</v>
      </c>
      <c r="C9" s="17">
        <v>1955.61</v>
      </c>
      <c r="D9" s="14">
        <v>500000</v>
      </c>
    </row>
    <row r="10" spans="1:22" ht="11.25" customHeight="1" x14ac:dyDescent="0.2">
      <c r="A10" s="7" t="s">
        <v>37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38</v>
      </c>
      <c r="B11" s="17">
        <v>44465989.109999999</v>
      </c>
      <c r="C11" s="17">
        <v>54504969.469999999</v>
      </c>
      <c r="D11" s="14">
        <v>700000</v>
      </c>
    </row>
    <row r="12" spans="1:22" ht="22.5" x14ac:dyDescent="0.2">
      <c r="A12" s="7" t="s">
        <v>41</v>
      </c>
      <c r="B12" s="17">
        <v>0</v>
      </c>
      <c r="C12" s="17">
        <v>249445.38</v>
      </c>
      <c r="D12" s="14">
        <v>800000</v>
      </c>
    </row>
    <row r="13" spans="1:22" ht="11.25" customHeight="1" x14ac:dyDescent="0.2">
      <c r="A13" s="7" t="s">
        <v>42</v>
      </c>
      <c r="B13" s="17">
        <v>0</v>
      </c>
      <c r="C13" s="17">
        <v>0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56</v>
      </c>
    </row>
    <row r="15" spans="1:22" ht="11.25" customHeight="1" x14ac:dyDescent="0.2">
      <c r="A15" s="8"/>
      <c r="B15" s="18"/>
      <c r="C15" s="18"/>
      <c r="D15" s="13" t="s">
        <v>39</v>
      </c>
    </row>
    <row r="16" spans="1:22" ht="11.25" customHeight="1" x14ac:dyDescent="0.2">
      <c r="A16" s="6" t="s">
        <v>7</v>
      </c>
      <c r="B16" s="16">
        <f>SUM(B17:B32)</f>
        <v>31952097.600000001</v>
      </c>
      <c r="C16" s="16">
        <f>SUM(C17:C32)</f>
        <v>47817891.339999996</v>
      </c>
      <c r="D16" s="13" t="s">
        <v>39</v>
      </c>
    </row>
    <row r="17" spans="1:4" ht="11.25" customHeight="1" x14ac:dyDescent="0.2">
      <c r="A17" s="7" t="s">
        <v>8</v>
      </c>
      <c r="B17" s="17">
        <v>16563596.4</v>
      </c>
      <c r="C17" s="17">
        <v>24584535.41</v>
      </c>
      <c r="D17" s="14">
        <v>1000</v>
      </c>
    </row>
    <row r="18" spans="1:4" ht="11.25" customHeight="1" x14ac:dyDescent="0.2">
      <c r="A18" s="7" t="s">
        <v>9</v>
      </c>
      <c r="B18" s="17">
        <v>3537870.61</v>
      </c>
      <c r="C18" s="17">
        <v>5330786.78</v>
      </c>
      <c r="D18" s="14">
        <v>2000</v>
      </c>
    </row>
    <row r="19" spans="1:4" ht="11.25" customHeight="1" x14ac:dyDescent="0.2">
      <c r="A19" s="7" t="s">
        <v>10</v>
      </c>
      <c r="B19" s="17">
        <v>11610930.59</v>
      </c>
      <c r="C19" s="17">
        <v>17311895.02</v>
      </c>
      <c r="D19" s="14">
        <v>3000</v>
      </c>
    </row>
    <row r="20" spans="1:4" ht="11.25" customHeight="1" x14ac:dyDescent="0.2">
      <c r="A20" s="7" t="s">
        <v>11</v>
      </c>
      <c r="B20" s="17">
        <v>18000</v>
      </c>
      <c r="C20" s="17">
        <v>24000</v>
      </c>
      <c r="D20" s="14">
        <v>4100</v>
      </c>
    </row>
    <row r="21" spans="1:4" ht="11.25" customHeight="1" x14ac:dyDescent="0.2">
      <c r="A21" s="7" t="s">
        <v>12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43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13</v>
      </c>
      <c r="B23" s="17">
        <v>221700</v>
      </c>
      <c r="C23" s="17">
        <v>352561.8</v>
      </c>
      <c r="D23" s="14">
        <v>4400</v>
      </c>
    </row>
    <row r="24" spans="1:4" ht="11.25" customHeight="1" x14ac:dyDescent="0.2">
      <c r="A24" s="7" t="s">
        <v>14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15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16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17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18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44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19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20</v>
      </c>
      <c r="B31" s="17">
        <v>0</v>
      </c>
      <c r="C31" s="17">
        <v>214112.33</v>
      </c>
      <c r="D31" s="14">
        <v>8500</v>
      </c>
    </row>
    <row r="32" spans="1:4" ht="11.25" customHeight="1" x14ac:dyDescent="0.2">
      <c r="A32" s="7" t="s">
        <v>21</v>
      </c>
      <c r="B32" s="17">
        <v>0</v>
      </c>
      <c r="C32" s="17">
        <v>0</v>
      </c>
      <c r="D32" s="13" t="s">
        <v>39</v>
      </c>
    </row>
    <row r="33" spans="1:4" ht="11.25" customHeight="1" x14ac:dyDescent="0.2">
      <c r="A33" s="4" t="s">
        <v>45</v>
      </c>
      <c r="B33" s="16">
        <f>B4-B16</f>
        <v>13709887.509999998</v>
      </c>
      <c r="C33" s="16">
        <f>C4-C16</f>
        <v>8931610.1200000048</v>
      </c>
      <c r="D33" s="13" t="s">
        <v>39</v>
      </c>
    </row>
    <row r="34" spans="1:4" ht="11.25" customHeight="1" x14ac:dyDescent="0.2">
      <c r="A34" s="9"/>
      <c r="B34" s="18"/>
      <c r="C34" s="18"/>
      <c r="D34" s="13" t="s">
        <v>39</v>
      </c>
    </row>
    <row r="35" spans="1:4" ht="11.25" customHeight="1" x14ac:dyDescent="0.2">
      <c r="A35" s="4" t="s">
        <v>46</v>
      </c>
      <c r="B35" s="18"/>
      <c r="C35" s="18"/>
      <c r="D35" s="13" t="s">
        <v>39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23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24</v>
      </c>
      <c r="B39" s="17">
        <v>0</v>
      </c>
      <c r="C39" s="17">
        <v>0</v>
      </c>
      <c r="D39" s="13" t="s">
        <v>39</v>
      </c>
    </row>
    <row r="40" spans="1:4" ht="11.25" customHeight="1" x14ac:dyDescent="0.2">
      <c r="A40" s="8"/>
      <c r="B40" s="18"/>
      <c r="C40" s="18"/>
      <c r="D40" s="13" t="s">
        <v>39</v>
      </c>
    </row>
    <row r="41" spans="1:4" ht="11.25" customHeight="1" x14ac:dyDescent="0.2">
      <c r="A41" s="6" t="s">
        <v>7</v>
      </c>
      <c r="B41" s="16">
        <f>SUM(B42:B44)</f>
        <v>2759559.11</v>
      </c>
      <c r="C41" s="16">
        <f>SUM(C42:C44)</f>
        <v>3257405.93</v>
      </c>
      <c r="D41" s="13" t="s">
        <v>39</v>
      </c>
    </row>
    <row r="42" spans="1:4" ht="11.25" customHeight="1" x14ac:dyDescent="0.2">
      <c r="A42" s="7" t="s">
        <v>22</v>
      </c>
      <c r="B42" s="17">
        <v>42155.17</v>
      </c>
      <c r="C42" s="17">
        <v>0</v>
      </c>
      <c r="D42" s="13">
        <v>6000</v>
      </c>
    </row>
    <row r="43" spans="1:4" ht="11.25" customHeight="1" x14ac:dyDescent="0.2">
      <c r="A43" s="7" t="s">
        <v>23</v>
      </c>
      <c r="B43" s="17">
        <v>2717403.94</v>
      </c>
      <c r="C43" s="17">
        <v>3257405.93</v>
      </c>
      <c r="D43" s="13">
        <v>5000</v>
      </c>
    </row>
    <row r="44" spans="1:4" ht="11.25" customHeight="1" x14ac:dyDescent="0.2">
      <c r="A44" s="7" t="s">
        <v>25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47</v>
      </c>
      <c r="B45" s="16">
        <f>B36-B41</f>
        <v>-2759559.11</v>
      </c>
      <c r="C45" s="16">
        <f>C36-C41</f>
        <v>-3257405.93</v>
      </c>
      <c r="D45" s="13" t="s">
        <v>39</v>
      </c>
    </row>
    <row r="46" spans="1:4" ht="11.25" customHeight="1" x14ac:dyDescent="0.2">
      <c r="A46" s="9"/>
      <c r="B46" s="18"/>
      <c r="C46" s="18"/>
      <c r="D46" s="13" t="s">
        <v>39</v>
      </c>
    </row>
    <row r="47" spans="1:4" ht="11.25" customHeight="1" x14ac:dyDescent="0.2">
      <c r="A47" s="4" t="s">
        <v>48</v>
      </c>
      <c r="B47" s="18"/>
      <c r="C47" s="18"/>
      <c r="D47" s="13" t="s">
        <v>39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39</v>
      </c>
    </row>
    <row r="49" spans="1:4" ht="11.25" customHeight="1" x14ac:dyDescent="0.2">
      <c r="A49" s="7" t="s">
        <v>26</v>
      </c>
      <c r="B49" s="17">
        <f>B50+B51</f>
        <v>0</v>
      </c>
      <c r="C49" s="17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17">
        <v>0</v>
      </c>
      <c r="C50" s="17">
        <v>0</v>
      </c>
      <c r="D50" s="15" t="s">
        <v>51</v>
      </c>
    </row>
    <row r="51" spans="1:4" ht="11.25" customHeight="1" x14ac:dyDescent="0.2">
      <c r="A51" s="7" t="s">
        <v>28</v>
      </c>
      <c r="B51" s="17">
        <v>0</v>
      </c>
      <c r="C51" s="17">
        <v>0</v>
      </c>
      <c r="D51" s="15" t="s">
        <v>52</v>
      </c>
    </row>
    <row r="52" spans="1:4" ht="11.25" customHeight="1" x14ac:dyDescent="0.2">
      <c r="A52" s="7" t="s">
        <v>29</v>
      </c>
      <c r="B52" s="17">
        <v>0</v>
      </c>
      <c r="C52" s="17">
        <v>0</v>
      </c>
      <c r="D52" s="15" t="s">
        <v>53</v>
      </c>
    </row>
    <row r="53" spans="1:4" ht="11.25" customHeight="1" x14ac:dyDescent="0.2">
      <c r="A53" s="8"/>
      <c r="B53" s="18"/>
      <c r="C53" s="18"/>
      <c r="D53" s="13" t="s">
        <v>39</v>
      </c>
    </row>
    <row r="54" spans="1:4" ht="11.25" customHeight="1" x14ac:dyDescent="0.2">
      <c r="A54" s="6" t="s">
        <v>7</v>
      </c>
      <c r="B54" s="16">
        <f>SUM(B55+B58)</f>
        <v>7257791.96</v>
      </c>
      <c r="C54" s="16">
        <f>SUM(C55+C58)</f>
        <v>4728958.4400000004</v>
      </c>
      <c r="D54" s="13" t="s">
        <v>39</v>
      </c>
    </row>
    <row r="55" spans="1:4" ht="11.25" customHeight="1" x14ac:dyDescent="0.2">
      <c r="A55" s="7" t="s">
        <v>30</v>
      </c>
      <c r="B55" s="17">
        <f>SUM(B56+B57)</f>
        <v>0</v>
      </c>
      <c r="C55" s="17">
        <f>SUM(C56+C57)</f>
        <v>0</v>
      </c>
      <c r="D55" s="13" t="s">
        <v>39</v>
      </c>
    </row>
    <row r="56" spans="1:4" ht="11.25" customHeight="1" x14ac:dyDescent="0.2">
      <c r="A56" s="7" t="s">
        <v>27</v>
      </c>
      <c r="B56" s="17">
        <v>0</v>
      </c>
      <c r="C56" s="17">
        <v>0</v>
      </c>
      <c r="D56" s="13" t="s">
        <v>54</v>
      </c>
    </row>
    <row r="57" spans="1:4" ht="11.25" customHeight="1" x14ac:dyDescent="0.2">
      <c r="A57" s="7" t="s">
        <v>28</v>
      </c>
      <c r="B57" s="17">
        <v>0</v>
      </c>
      <c r="C57" s="17">
        <v>0</v>
      </c>
      <c r="D57" s="13" t="s">
        <v>55</v>
      </c>
    </row>
    <row r="58" spans="1:4" ht="11.25" customHeight="1" x14ac:dyDescent="0.2">
      <c r="A58" s="7" t="s">
        <v>31</v>
      </c>
      <c r="B58" s="17">
        <v>7257791.96</v>
      </c>
      <c r="C58" s="17">
        <v>4728958.4400000004</v>
      </c>
      <c r="D58" s="13" t="s">
        <v>39</v>
      </c>
    </row>
    <row r="59" spans="1:4" ht="11.25" customHeight="1" x14ac:dyDescent="0.2">
      <c r="A59" s="4" t="s">
        <v>49</v>
      </c>
      <c r="B59" s="16">
        <f>B48-B54</f>
        <v>-7257791.96</v>
      </c>
      <c r="C59" s="16">
        <f>C48-C54</f>
        <v>-4728958.4400000004</v>
      </c>
      <c r="D59" s="13" t="s">
        <v>39</v>
      </c>
    </row>
    <row r="60" spans="1:4" ht="11.25" customHeight="1" x14ac:dyDescent="0.2">
      <c r="A60" s="9"/>
      <c r="B60" s="18"/>
      <c r="C60" s="18"/>
      <c r="D60" s="13" t="s">
        <v>39</v>
      </c>
    </row>
    <row r="61" spans="1:4" ht="11.25" customHeight="1" x14ac:dyDescent="0.2">
      <c r="A61" s="4" t="s">
        <v>32</v>
      </c>
      <c r="B61" s="16">
        <f>B59+B45+B33</f>
        <v>3692536.4399999976</v>
      </c>
      <c r="C61" s="16">
        <f>C59+C45+C33</f>
        <v>945245.75000000373</v>
      </c>
      <c r="D61" s="13" t="s">
        <v>39</v>
      </c>
    </row>
    <row r="62" spans="1:4" ht="11.25" customHeight="1" x14ac:dyDescent="0.2">
      <c r="A62" s="9"/>
      <c r="B62" s="18"/>
      <c r="C62" s="18"/>
      <c r="D62" s="13" t="s">
        <v>39</v>
      </c>
    </row>
    <row r="63" spans="1:4" ht="11.25" customHeight="1" x14ac:dyDescent="0.2">
      <c r="A63" s="4" t="s">
        <v>33</v>
      </c>
      <c r="B63" s="16">
        <v>8579945.5299999993</v>
      </c>
      <c r="C63" s="16">
        <v>7652442.6399999997</v>
      </c>
      <c r="D63" s="13" t="s">
        <v>39</v>
      </c>
    </row>
    <row r="64" spans="1:4" ht="11.25" customHeight="1" x14ac:dyDescent="0.2">
      <c r="A64" s="9"/>
      <c r="B64" s="18"/>
      <c r="C64" s="18"/>
      <c r="D64" s="13" t="s">
        <v>39</v>
      </c>
    </row>
    <row r="65" spans="1:4" ht="11.25" customHeight="1" x14ac:dyDescent="0.2">
      <c r="A65" s="4" t="s">
        <v>34</v>
      </c>
      <c r="B65" s="16">
        <v>12272481.970000001</v>
      </c>
      <c r="C65" s="16">
        <v>8597688.3900000006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9" t="s">
        <v>50</v>
      </c>
      <c r="B68" s="30"/>
      <c r="C68" s="30"/>
    </row>
    <row r="69" spans="1:4" ht="12.75" x14ac:dyDescent="0.2">
      <c r="A69" s="19"/>
      <c r="B69" s="20"/>
      <c r="C69" s="20"/>
    </row>
    <row r="70" spans="1:4" ht="12.75" x14ac:dyDescent="0.2">
      <c r="A70" s="19"/>
      <c r="B70" s="20"/>
      <c r="C70" s="20"/>
    </row>
    <row r="71" spans="1:4" ht="12.75" x14ac:dyDescent="0.2">
      <c r="A71" s="19"/>
      <c r="B71" s="20"/>
      <c r="C71" s="20"/>
    </row>
    <row r="75" spans="1:4" x14ac:dyDescent="0.2">
      <c r="A75" s="23" t="s">
        <v>58</v>
      </c>
      <c r="B75" s="24" t="s">
        <v>59</v>
      </c>
      <c r="C75" s="24"/>
      <c r="D75" s="22"/>
    </row>
    <row r="76" spans="1:4" ht="31.5" customHeight="1" x14ac:dyDescent="0.2">
      <c r="A76" s="21" t="s">
        <v>60</v>
      </c>
      <c r="B76" s="25" t="s">
        <v>61</v>
      </c>
      <c r="C76" s="25"/>
      <c r="D76" s="21"/>
    </row>
  </sheetData>
  <sheetProtection formatCells="0" formatColumns="0" formatRows="0" autoFilter="0"/>
  <mergeCells count="4">
    <mergeCell ref="B75:C75"/>
    <mergeCell ref="B76:C76"/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30" orientation="portrait" r:id="rId1"/>
  <ignoredErrors>
    <ignoredError sqref="B4:C4 B16:C16 B33:C33 B36:C36 B41:C41 B45:C45 B48:C49 B54:C55 B59:C59 B61:C61" unlockedFormula="1"/>
    <ignoredError sqref="D50:D52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revision/>
  <cp:lastPrinted>2022-10-20T17:19:50Z</cp:lastPrinted>
  <dcterms:created xsi:type="dcterms:W3CDTF">2012-12-11T20:31:36Z</dcterms:created>
  <dcterms:modified xsi:type="dcterms:W3CDTF">2022-10-20T17:19:57Z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