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91FCE075-E32E-4576-A559-2F1FE86012E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<sst xmlns="http://schemas.openxmlformats.org/spreadsheetml/2006/main" count="85" uniqueCount="85">
  <si>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</si>
  <si>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</si>
  <si>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</si>
  <si>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</si>
  <si>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</si>
  <si>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</si>
  <si>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</si>
  <si>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</si>
  <si>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</si>
  <si>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</si>
  <si>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</si>
  <si>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</si>
  <si>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</si>
  <si>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</si>
  <si>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</si>
  <si>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</si>
  <si>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</si>
  <si>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</si>
  <si>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</si>
  <si>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</si>
  <si>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</si>
  <si>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</si>
  <si>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</si>
  <si>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</si>
  <si>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</si>
  <si>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</si>
  <si>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</si>
  <si>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</si>
  <si>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</si>
  <si>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</si>
  <si>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</si>
  <si>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</si>
  <si>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</si>
  <si>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</si>
  <si>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</si>
  <si>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</si>
  <si>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</si>
  <si>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</si>
  <si>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</si>
  <si>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</si>
  <si>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</si>
  <si>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</si>
  <si>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</si>
  <si>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</si>
  <si>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</si>
  <si>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</si>
  <si>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</si>
  <si>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</si>
  <si>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</si>
  <si>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</si>
  <si>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</si>
  <si>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</si>
  <si>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</si>
  <si>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</si>
  <si>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</si>
  <si>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</si>
  <si>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</si>
  <si>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</si>
  <si>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</si>
  <si>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</si>
  <si>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</si>
  <si>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</si>
  <si>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</si>
  <si>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</si>
  <si>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</si>
  <si>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</si>
  <si>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</si>
  <si>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</si>
  <si>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</si>
  <si>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</si>
  <si>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</si>
  <si>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</si>
  <si>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</si>
  <si>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</si>
  <si>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</si>
  <si>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</si>
  <si>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</si>
  <si>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</si>
  <si>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</si>
  <si>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</si>
  <si>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</si>
  <si>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</si>
  <si>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</si>
  <si>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</si>
  <si>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de Agua Potable y Alcantarillado Municipal de Valle de Santiago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</si>
</sst>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46" workbookViewId="0">
      <selection activeCell="L77" sqref="L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31632893.899999999</v>
      </c>
      <c r="C5" s="8">
        <f>SUM(C6:C12)</f>
        <v>370000</v>
      </c>
      <c r="D5" s="8">
        <f>B5+C5</f>
        <v>32002893.899999999</v>
      </c>
      <c r="E5" s="8">
        <f>SUM(E6:E12)</f>
        <v>18414738.400000002</v>
      </c>
      <c r="F5" s="8">
        <f>SUM(F6:F12)</f>
        <v>18414738.400000002</v>
      </c>
      <c r="G5" s="8">
        <f>D5-E5</f>
        <v>13588155.499999996</v>
      </c>
    </row>
    <row r="6" spans="1:8" x14ac:dyDescent="0.2">
      <c r="A6" s="14" t="s">
        <v>20</v>
      </c>
      <c r="B6" s="5">
        <v>19724379.52</v>
      </c>
      <c r="C6" s="5">
        <v>-10639</v>
      </c>
      <c r="D6" s="5">
        <f t="shared" ref="D6:D69" si="0">B6+C6</f>
        <v>19713740.52</v>
      </c>
      <c r="E6" s="5">
        <v>13432719.91</v>
      </c>
      <c r="F6" s="5">
        <v>13432719.91</v>
      </c>
      <c r="G6" s="5">
        <f t="shared" ref="G6:G69" si="1">D6-E6</f>
        <v>6281020.6099999994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4584867.63</v>
      </c>
      <c r="C8" s="5">
        <v>10639</v>
      </c>
      <c r="D8" s="5">
        <f t="shared" si="0"/>
        <v>4595506.63</v>
      </c>
      <c r="E8" s="5">
        <v>1151509.8899999999</v>
      </c>
      <c r="F8" s="5">
        <v>1151509.8899999999</v>
      </c>
      <c r="G8" s="5">
        <f t="shared" si="1"/>
        <v>3443996.74</v>
      </c>
      <c r="H8" s="6">
        <v>1300</v>
      </c>
    </row>
    <row r="9" spans="1:8" x14ac:dyDescent="0.2">
      <c r="A9" s="14" t="s">
        <v>1</v>
      </c>
      <c r="B9" s="5">
        <v>5057269.03</v>
      </c>
      <c r="C9" s="5">
        <v>0</v>
      </c>
      <c r="D9" s="5">
        <f t="shared" si="0"/>
        <v>5057269.03</v>
      </c>
      <c r="E9" s="5">
        <v>2822616</v>
      </c>
      <c r="F9" s="5">
        <v>2822616</v>
      </c>
      <c r="G9" s="5">
        <f t="shared" si="1"/>
        <v>2234653.0300000003</v>
      </c>
      <c r="H9" s="6">
        <v>1400</v>
      </c>
    </row>
    <row r="10" spans="1:8" x14ac:dyDescent="0.2">
      <c r="A10" s="14" t="s">
        <v>23</v>
      </c>
      <c r="B10" s="5">
        <v>2266377.7200000002</v>
      </c>
      <c r="C10" s="5">
        <v>370000</v>
      </c>
      <c r="D10" s="5">
        <f t="shared" si="0"/>
        <v>2636377.7200000002</v>
      </c>
      <c r="E10" s="5">
        <v>1007892.6</v>
      </c>
      <c r="F10" s="5">
        <v>1007892.6</v>
      </c>
      <c r="G10" s="5">
        <f t="shared" si="1"/>
        <v>1628485.12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10154413.939999999</v>
      </c>
      <c r="C13" s="9">
        <f>SUM(C14:C22)</f>
        <v>172718</v>
      </c>
      <c r="D13" s="9">
        <f t="shared" si="0"/>
        <v>10327131.939999999</v>
      </c>
      <c r="E13" s="9">
        <f>SUM(E14:E22)</f>
        <v>5192749.3</v>
      </c>
      <c r="F13" s="9">
        <f>SUM(F14:F22)</f>
        <v>5192749.3</v>
      </c>
      <c r="G13" s="9">
        <f t="shared" si="1"/>
        <v>5134382.6399999997</v>
      </c>
      <c r="H13" s="13">
        <v>0</v>
      </c>
    </row>
    <row r="14" spans="1:8" x14ac:dyDescent="0.2">
      <c r="A14" s="14" t="s">
        <v>25</v>
      </c>
      <c r="B14" s="5">
        <v>394942.9</v>
      </c>
      <c r="C14" s="5">
        <v>-55000</v>
      </c>
      <c r="D14" s="5">
        <f t="shared" si="0"/>
        <v>339942.9</v>
      </c>
      <c r="E14" s="5">
        <v>238200.57</v>
      </c>
      <c r="F14" s="5">
        <v>238200.57</v>
      </c>
      <c r="G14" s="5">
        <f t="shared" si="1"/>
        <v>101742.33000000002</v>
      </c>
      <c r="H14" s="6">
        <v>2100</v>
      </c>
    </row>
    <row r="15" spans="1:8" x14ac:dyDescent="0.2">
      <c r="A15" s="14" t="s">
        <v>26</v>
      </c>
      <c r="B15" s="5">
        <v>90480</v>
      </c>
      <c r="C15" s="5">
        <v>-5000</v>
      </c>
      <c r="D15" s="5">
        <f t="shared" si="0"/>
        <v>85480</v>
      </c>
      <c r="E15" s="5">
        <v>71190.13</v>
      </c>
      <c r="F15" s="5">
        <v>71190.13</v>
      </c>
      <c r="G15" s="5">
        <f t="shared" si="1"/>
        <v>14289.869999999995</v>
      </c>
      <c r="H15" s="6">
        <v>2200</v>
      </c>
    </row>
    <row r="16" spans="1:8" x14ac:dyDescent="0.2">
      <c r="A16" s="14" t="s">
        <v>27</v>
      </c>
      <c r="B16" s="5">
        <v>2005224.43</v>
      </c>
      <c r="C16" s="5">
        <v>-192000</v>
      </c>
      <c r="D16" s="5">
        <f t="shared" si="0"/>
        <v>1813224.43</v>
      </c>
      <c r="E16" s="5">
        <v>826281.01</v>
      </c>
      <c r="F16" s="5">
        <v>826281.01</v>
      </c>
      <c r="G16" s="5">
        <f t="shared" si="1"/>
        <v>986943.41999999993</v>
      </c>
      <c r="H16" s="6">
        <v>2300</v>
      </c>
    </row>
    <row r="17" spans="1:8" x14ac:dyDescent="0.2">
      <c r="A17" s="14" t="s">
        <v>28</v>
      </c>
      <c r="B17" s="5">
        <v>4972885.92</v>
      </c>
      <c r="C17" s="5">
        <v>272718</v>
      </c>
      <c r="D17" s="5">
        <f t="shared" si="0"/>
        <v>5245603.92</v>
      </c>
      <c r="E17" s="5">
        <v>2510453.9900000002</v>
      </c>
      <c r="F17" s="5">
        <v>2510453.9900000002</v>
      </c>
      <c r="G17" s="5">
        <f t="shared" si="1"/>
        <v>2735149.9299999997</v>
      </c>
      <c r="H17" s="6">
        <v>2400</v>
      </c>
    </row>
    <row r="18" spans="1:8" x14ac:dyDescent="0.2">
      <c r="A18" s="14" t="s">
        <v>29</v>
      </c>
      <c r="B18" s="5">
        <v>586480</v>
      </c>
      <c r="C18" s="5">
        <v>-115000</v>
      </c>
      <c r="D18" s="5">
        <f t="shared" si="0"/>
        <v>471480</v>
      </c>
      <c r="E18" s="5">
        <v>260885.53</v>
      </c>
      <c r="F18" s="5">
        <v>260885.53</v>
      </c>
      <c r="G18" s="5">
        <f t="shared" si="1"/>
        <v>210594.47</v>
      </c>
      <c r="H18" s="6">
        <v>2500</v>
      </c>
    </row>
    <row r="19" spans="1:8" x14ac:dyDescent="0.2">
      <c r="A19" s="14" t="s">
        <v>30</v>
      </c>
      <c r="B19" s="5">
        <v>1514499.38</v>
      </c>
      <c r="C19" s="5">
        <v>-40000</v>
      </c>
      <c r="D19" s="5">
        <f t="shared" si="0"/>
        <v>1474499.38</v>
      </c>
      <c r="E19" s="5">
        <v>974425.28</v>
      </c>
      <c r="F19" s="5">
        <v>974425.28</v>
      </c>
      <c r="G19" s="5">
        <f t="shared" si="1"/>
        <v>500074.09999999986</v>
      </c>
      <c r="H19" s="6">
        <v>2600</v>
      </c>
    </row>
    <row r="20" spans="1:8" x14ac:dyDescent="0.2">
      <c r="A20" s="14" t="s">
        <v>31</v>
      </c>
      <c r="B20" s="5">
        <v>351840</v>
      </c>
      <c r="C20" s="5">
        <v>222000</v>
      </c>
      <c r="D20" s="5">
        <f t="shared" si="0"/>
        <v>573840</v>
      </c>
      <c r="E20" s="5">
        <v>184291.93</v>
      </c>
      <c r="F20" s="5">
        <v>184291.93</v>
      </c>
      <c r="G20" s="5">
        <f t="shared" si="1"/>
        <v>389548.07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238061.31</v>
      </c>
      <c r="C22" s="5">
        <v>85000</v>
      </c>
      <c r="D22" s="5">
        <f t="shared" si="0"/>
        <v>323061.31</v>
      </c>
      <c r="E22" s="5">
        <v>127020.86</v>
      </c>
      <c r="F22" s="5">
        <v>127020.86</v>
      </c>
      <c r="G22" s="5">
        <f t="shared" si="1"/>
        <v>196040.45</v>
      </c>
      <c r="H22" s="6">
        <v>2900</v>
      </c>
    </row>
    <row r="23" spans="1:8" x14ac:dyDescent="0.2">
      <c r="A23" s="12" t="s">
        <v>17</v>
      </c>
      <c r="B23" s="9">
        <f>SUM(B24:B32)</f>
        <v>23319658.900000002</v>
      </c>
      <c r="C23" s="9">
        <f>SUM(C24:C32)</f>
        <v>1392140</v>
      </c>
      <c r="D23" s="9">
        <f t="shared" si="0"/>
        <v>24711798.900000002</v>
      </c>
      <c r="E23" s="9">
        <f>SUM(E24:E32)</f>
        <v>14172091.039999999</v>
      </c>
      <c r="F23" s="9">
        <f>SUM(F24:F32)</f>
        <v>14172091.039999999</v>
      </c>
      <c r="G23" s="9">
        <f t="shared" si="1"/>
        <v>10539707.860000003</v>
      </c>
      <c r="H23" s="13">
        <v>0</v>
      </c>
    </row>
    <row r="24" spans="1:8" x14ac:dyDescent="0.2">
      <c r="A24" s="14" t="s">
        <v>34</v>
      </c>
      <c r="B24" s="5">
        <v>11600876.6</v>
      </c>
      <c r="C24" s="5">
        <v>-128000</v>
      </c>
      <c r="D24" s="5">
        <f t="shared" si="0"/>
        <v>11472876.6</v>
      </c>
      <c r="E24" s="5">
        <v>7636305.6299999999</v>
      </c>
      <c r="F24" s="5">
        <v>7636305.6299999999</v>
      </c>
      <c r="G24" s="5">
        <f t="shared" si="1"/>
        <v>3836570.9699999997</v>
      </c>
      <c r="H24" s="6">
        <v>3100</v>
      </c>
    </row>
    <row r="25" spans="1:8" x14ac:dyDescent="0.2">
      <c r="A25" s="14" t="s">
        <v>35</v>
      </c>
      <c r="B25" s="5">
        <v>468000</v>
      </c>
      <c r="C25" s="5">
        <v>500000</v>
      </c>
      <c r="D25" s="5">
        <f t="shared" si="0"/>
        <v>968000</v>
      </c>
      <c r="E25" s="5">
        <v>311550</v>
      </c>
      <c r="F25" s="5">
        <v>311550</v>
      </c>
      <c r="G25" s="5">
        <f t="shared" si="1"/>
        <v>656450</v>
      </c>
      <c r="H25" s="6">
        <v>3200</v>
      </c>
    </row>
    <row r="26" spans="1:8" x14ac:dyDescent="0.2">
      <c r="A26" s="14" t="s">
        <v>36</v>
      </c>
      <c r="B26" s="5">
        <v>3225922.14</v>
      </c>
      <c r="C26" s="5">
        <v>587340</v>
      </c>
      <c r="D26" s="5">
        <f t="shared" si="0"/>
        <v>3813262.14</v>
      </c>
      <c r="E26" s="5">
        <v>2056828.17</v>
      </c>
      <c r="F26" s="5">
        <v>2056828.17</v>
      </c>
      <c r="G26" s="5">
        <f t="shared" si="1"/>
        <v>1756433.9700000002</v>
      </c>
      <c r="H26" s="6">
        <v>3300</v>
      </c>
    </row>
    <row r="27" spans="1:8" x14ac:dyDescent="0.2">
      <c r="A27" s="14" t="s">
        <v>37</v>
      </c>
      <c r="B27" s="5">
        <v>368000</v>
      </c>
      <c r="C27" s="5">
        <v>420000</v>
      </c>
      <c r="D27" s="5">
        <f t="shared" si="0"/>
        <v>788000</v>
      </c>
      <c r="E27" s="5">
        <v>401874.07</v>
      </c>
      <c r="F27" s="5">
        <v>401874.07</v>
      </c>
      <c r="G27" s="5">
        <f t="shared" si="1"/>
        <v>386125.93</v>
      </c>
      <c r="H27" s="6">
        <v>3400</v>
      </c>
    </row>
    <row r="28" spans="1:8" x14ac:dyDescent="0.2">
      <c r="A28" s="14" t="s">
        <v>38</v>
      </c>
      <c r="B28" s="5">
        <v>3362126.86</v>
      </c>
      <c r="C28" s="5">
        <v>-24000</v>
      </c>
      <c r="D28" s="5">
        <f t="shared" si="0"/>
        <v>3338126.86</v>
      </c>
      <c r="E28" s="5">
        <v>2020091.9</v>
      </c>
      <c r="F28" s="5">
        <v>2020091.9</v>
      </c>
      <c r="G28" s="5">
        <f t="shared" si="1"/>
        <v>1318034.96</v>
      </c>
      <c r="H28" s="6">
        <v>3500</v>
      </c>
    </row>
    <row r="29" spans="1:8" x14ac:dyDescent="0.2">
      <c r="A29" s="14" t="s">
        <v>39</v>
      </c>
      <c r="B29" s="5">
        <v>145600</v>
      </c>
      <c r="C29" s="5">
        <v>0</v>
      </c>
      <c r="D29" s="5">
        <f t="shared" si="0"/>
        <v>145600</v>
      </c>
      <c r="E29" s="5">
        <v>92100</v>
      </c>
      <c r="F29" s="5">
        <v>92100</v>
      </c>
      <c r="G29" s="5">
        <f t="shared" si="1"/>
        <v>53500</v>
      </c>
      <c r="H29" s="6">
        <v>3600</v>
      </c>
    </row>
    <row r="30" spans="1:8" x14ac:dyDescent="0.2">
      <c r="A30" s="14" t="s">
        <v>40</v>
      </c>
      <c r="B30" s="5">
        <v>105200</v>
      </c>
      <c r="C30" s="5">
        <v>-3200</v>
      </c>
      <c r="D30" s="5">
        <f t="shared" si="0"/>
        <v>102000</v>
      </c>
      <c r="E30" s="5">
        <v>62249.95</v>
      </c>
      <c r="F30" s="5">
        <v>62249.95</v>
      </c>
      <c r="G30" s="5">
        <f t="shared" si="1"/>
        <v>39750.050000000003</v>
      </c>
      <c r="H30" s="6">
        <v>3700</v>
      </c>
    </row>
    <row r="31" spans="1:8" x14ac:dyDescent="0.2">
      <c r="A31" s="14" t="s">
        <v>41</v>
      </c>
      <c r="B31" s="5">
        <v>102960</v>
      </c>
      <c r="C31" s="5">
        <v>0</v>
      </c>
      <c r="D31" s="5">
        <f t="shared" si="0"/>
        <v>102960</v>
      </c>
      <c r="E31" s="5">
        <v>41153.78</v>
      </c>
      <c r="F31" s="5">
        <v>41153.78</v>
      </c>
      <c r="G31" s="5">
        <f t="shared" si="1"/>
        <v>61806.22</v>
      </c>
      <c r="H31" s="6">
        <v>3800</v>
      </c>
    </row>
    <row r="32" spans="1:8" x14ac:dyDescent="0.2">
      <c r="A32" s="14" t="s">
        <v>0</v>
      </c>
      <c r="B32" s="5">
        <v>3940973.3</v>
      </c>
      <c r="C32" s="5">
        <v>40000</v>
      </c>
      <c r="D32" s="5">
        <f t="shared" si="0"/>
        <v>3980973.3</v>
      </c>
      <c r="E32" s="5">
        <v>1549937.54</v>
      </c>
      <c r="F32" s="5">
        <v>1549937.54</v>
      </c>
      <c r="G32" s="5">
        <f t="shared" si="1"/>
        <v>2431035.7599999998</v>
      </c>
      <c r="H32" s="6">
        <v>3900</v>
      </c>
    </row>
    <row r="33" spans="1:8" x14ac:dyDescent="0.2">
      <c r="A33" s="12" t="s">
        <v>80</v>
      </c>
      <c r="B33" s="9">
        <f>SUM(B34:B42)</f>
        <v>410208</v>
      </c>
      <c r="C33" s="9">
        <f>SUM(C34:C42)</f>
        <v>-50000</v>
      </c>
      <c r="D33" s="9">
        <f t="shared" si="0"/>
        <v>360208</v>
      </c>
      <c r="E33" s="9">
        <f>SUM(E34:E42)</f>
        <v>228300</v>
      </c>
      <c r="F33" s="9">
        <f>SUM(F34:F42)</f>
        <v>228300</v>
      </c>
      <c r="G33" s="9">
        <f t="shared" si="1"/>
        <v>131908</v>
      </c>
      <c r="H33" s="13">
        <v>0</v>
      </c>
    </row>
    <row r="34" spans="1:8" x14ac:dyDescent="0.2">
      <c r="A34" s="14" t="s">
        <v>42</v>
      </c>
      <c r="B34" s="5">
        <v>26208</v>
      </c>
      <c r="C34" s="5">
        <v>0</v>
      </c>
      <c r="D34" s="5">
        <f t="shared" si="0"/>
        <v>26208</v>
      </c>
      <c r="E34" s="5">
        <v>18000</v>
      </c>
      <c r="F34" s="5">
        <v>18000</v>
      </c>
      <c r="G34" s="5">
        <f t="shared" si="1"/>
        <v>8208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384000</v>
      </c>
      <c r="C37" s="5">
        <v>-50000</v>
      </c>
      <c r="D37" s="5">
        <f t="shared" si="0"/>
        <v>334000</v>
      </c>
      <c r="E37" s="5">
        <v>210300</v>
      </c>
      <c r="F37" s="5">
        <v>210300</v>
      </c>
      <c r="G37" s="5">
        <f t="shared" si="1"/>
        <v>123700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4372071.0999999996</v>
      </c>
      <c r="C43" s="9">
        <f>SUM(C44:C52)</f>
        <v>-80718</v>
      </c>
      <c r="D43" s="9">
        <f t="shared" si="0"/>
        <v>4291353.0999999996</v>
      </c>
      <c r="E43" s="9">
        <f>SUM(E44:E52)</f>
        <v>3113310.5</v>
      </c>
      <c r="F43" s="9">
        <f>SUM(F44:F52)</f>
        <v>3113310.5</v>
      </c>
      <c r="G43" s="9">
        <f t="shared" si="1"/>
        <v>1178042.5999999996</v>
      </c>
      <c r="H43" s="13">
        <v>0</v>
      </c>
    </row>
    <row r="44" spans="1:8" x14ac:dyDescent="0.2">
      <c r="A44" s="4" t="s">
        <v>49</v>
      </c>
      <c r="B44" s="5">
        <v>395526.58</v>
      </c>
      <c r="C44" s="5">
        <v>-56718</v>
      </c>
      <c r="D44" s="5">
        <f t="shared" si="0"/>
        <v>338808.58</v>
      </c>
      <c r="E44" s="5">
        <v>227838.39</v>
      </c>
      <c r="F44" s="5">
        <v>227838.39</v>
      </c>
      <c r="G44" s="5">
        <f t="shared" si="1"/>
        <v>110970.19</v>
      </c>
      <c r="H44" s="6">
        <v>5100</v>
      </c>
    </row>
    <row r="45" spans="1:8" x14ac:dyDescent="0.2">
      <c r="A45" s="14" t="s">
        <v>50</v>
      </c>
      <c r="B45" s="5">
        <v>35000</v>
      </c>
      <c r="C45" s="5">
        <v>-20000</v>
      </c>
      <c r="D45" s="5">
        <f t="shared" si="0"/>
        <v>15000</v>
      </c>
      <c r="E45" s="5">
        <v>6239</v>
      </c>
      <c r="F45" s="5">
        <v>6239</v>
      </c>
      <c r="G45" s="5">
        <f t="shared" si="1"/>
        <v>8761</v>
      </c>
      <c r="H45" s="6">
        <v>5200</v>
      </c>
    </row>
    <row r="46" spans="1:8" x14ac:dyDescent="0.2">
      <c r="A46" s="14" t="s">
        <v>51</v>
      </c>
      <c r="B46" s="5">
        <v>60000</v>
      </c>
      <c r="C46" s="5">
        <v>132000</v>
      </c>
      <c r="D46" s="5">
        <f t="shared" si="0"/>
        <v>192000</v>
      </c>
      <c r="E46" s="5">
        <v>41790</v>
      </c>
      <c r="F46" s="5">
        <v>41790</v>
      </c>
      <c r="G46" s="5">
        <f t="shared" si="1"/>
        <v>150210</v>
      </c>
      <c r="H46" s="6">
        <v>5300</v>
      </c>
    </row>
    <row r="47" spans="1:8" x14ac:dyDescent="0.2">
      <c r="A47" s="14" t="s">
        <v>52</v>
      </c>
      <c r="B47" s="5">
        <v>1499360</v>
      </c>
      <c r="C47" s="5">
        <v>106000</v>
      </c>
      <c r="D47" s="5">
        <f t="shared" si="0"/>
        <v>1605360</v>
      </c>
      <c r="E47" s="5">
        <v>1456497.42</v>
      </c>
      <c r="F47" s="5">
        <v>1456497.42</v>
      </c>
      <c r="G47" s="5">
        <f t="shared" si="1"/>
        <v>148862.58000000007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2309384.52</v>
      </c>
      <c r="C49" s="5">
        <v>-186500</v>
      </c>
      <c r="D49" s="5">
        <f t="shared" si="0"/>
        <v>2122884.52</v>
      </c>
      <c r="E49" s="5">
        <v>1380945.69</v>
      </c>
      <c r="F49" s="5">
        <v>1380945.69</v>
      </c>
      <c r="G49" s="5">
        <f t="shared" si="1"/>
        <v>741938.83000000007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72800</v>
      </c>
      <c r="C52" s="5">
        <v>-55500</v>
      </c>
      <c r="D52" s="5">
        <f t="shared" si="0"/>
        <v>17300</v>
      </c>
      <c r="E52" s="5">
        <v>0</v>
      </c>
      <c r="F52" s="5">
        <v>0</v>
      </c>
      <c r="G52" s="5">
        <f t="shared" si="1"/>
        <v>17300</v>
      </c>
      <c r="H52" s="6">
        <v>5900</v>
      </c>
    </row>
    <row r="53" spans="1:8" x14ac:dyDescent="0.2">
      <c r="A53" s="12" t="s">
        <v>18</v>
      </c>
      <c r="B53" s="9">
        <f>SUM(B54:B56)</f>
        <v>3686809.58</v>
      </c>
      <c r="C53" s="9">
        <f>SUM(C54:C56)</f>
        <v>800000</v>
      </c>
      <c r="D53" s="9">
        <f t="shared" si="0"/>
        <v>4486809.58</v>
      </c>
      <c r="E53" s="9">
        <f>SUM(E54:E56)</f>
        <v>473524.43</v>
      </c>
      <c r="F53" s="9">
        <f>SUM(F54:F56)</f>
        <v>473524.43</v>
      </c>
      <c r="G53" s="9">
        <f t="shared" si="1"/>
        <v>4013285.15</v>
      </c>
      <c r="H53" s="13">
        <v>0</v>
      </c>
    </row>
    <row r="54" spans="1:8" x14ac:dyDescent="0.2">
      <c r="A54" s="14" t="s">
        <v>58</v>
      </c>
      <c r="B54" s="5">
        <v>3686809.58</v>
      </c>
      <c r="C54" s="5">
        <v>620000</v>
      </c>
      <c r="D54" s="5">
        <f t="shared" si="0"/>
        <v>4306809.58</v>
      </c>
      <c r="E54" s="5">
        <v>473524.43</v>
      </c>
      <c r="F54" s="5">
        <v>473524.43</v>
      </c>
      <c r="G54" s="5">
        <f t="shared" si="1"/>
        <v>3833285.15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180000</v>
      </c>
      <c r="D56" s="5">
        <f t="shared" si="0"/>
        <v>180000</v>
      </c>
      <c r="E56" s="5">
        <v>0</v>
      </c>
      <c r="F56" s="5">
        <v>0</v>
      </c>
      <c r="G56" s="5">
        <f t="shared" si="1"/>
        <v>180000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73576055.419999987</v>
      </c>
      <c r="C77" s="11">
        <f t="shared" si="4"/>
        <v>2604140</v>
      </c>
      <c r="D77" s="11">
        <f t="shared" si="4"/>
        <v>76180195.419999987</v>
      </c>
      <c r="E77" s="11">
        <f t="shared" si="4"/>
        <v>41594713.670000002</v>
      </c>
      <c r="F77" s="11">
        <f t="shared" si="4"/>
        <v>41594713.670000002</v>
      </c>
      <c r="G77" s="11">
        <f t="shared" si="4"/>
        <v>34585481.75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B70:G77 B5:C69 E5:G69" unlockedFormula="1"/>
    <ignoredError sqref="D5:D6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2024-10-11T19:43:17Z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