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2DO INFORME TRIMESTRAL 2023 ASEG\"/>
    </mc:Choice>
  </mc:AlternateContent>
  <xr:revisionPtr revIDLastSave="0" documentId="8_{8F0E432E-053F-4D92-848A-1A2DAA68938B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<sst xmlns="http://schemas.openxmlformats.org/spreadsheetml/2006/main" count="938" uniqueCount="667">
  <si>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</si>
  <si>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</si>
  <si>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</si>
  <si>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</si>
  <si>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</si>
  <si>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</si>
  <si>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</si>
  <si>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</si>
  <si>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</si>
  <si>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</si>
  <si>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</si>
  <si>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</si>
  <si>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</si>
  <si>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</si>
  <si>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</si>
  <si>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</si>
  <si>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</si>
  <si>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</si>
  <si>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</si>
  <si>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</si>
  <si>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</si>
  <si>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</si>
  <si>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</si>
  <si>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</si>
  <si>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</si>
  <si>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</si>
  <si>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</si>
  <si>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</si>
  <si>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</si>
  <si>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</si>
  <si>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</si>
  <si>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</si>
  <si>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</si>
  <si>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</si>
  <si>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</si>
  <si>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</si>
  <si>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</si>
  <si>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</si>
  <si>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</si>
  <si>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</si>
  <si>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</si>
  <si>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</si>
  <si>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</si>
  <si>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</si>
  <si>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</si>
  <si>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</si>
  <si>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</si>
  <si>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</si>
  <si>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</si>
  <si>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</si>
  <si>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</si>
  <si>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</si>
  <si>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</si>
  <si>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</si>
  <si>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</si>
  <si>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</si>
  <si>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</si>
  <si>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</si>
  <si>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</si>
  <si>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</si>
  <si>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</si>
  <si>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</si>
  <si>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</si>
  <si>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</si>
  <si>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</si>
  <si>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</si>
  <si>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</si>
  <si>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</si>
  <si>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</si>
  <si>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</si>
  <si>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</si>
  <si>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</si>
  <si>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</si>
  <si>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</si>
  <si>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</si>
  <si>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</si>
  <si>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</si>
  <si>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</si>
  <si>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</si>
  <si>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</si>
  <si>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</si>
  <si>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</si>
  <si>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</si>
  <si>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</si>
  <si>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</si>
  <si>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</si>
  <si>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</si>
  <si>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</si>
  <si>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</si>
  <si>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</si>
  <si>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</si>
  <si>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</si>
  <si>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</si>
  <si>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</si>
  <si>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</si>
  <si>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</si>
  <si>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</si>
  <si>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</si>
  <si>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</si>
  <si>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</si>
  <si>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</si>
  <si>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</si>
  <si>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</si>
  <si>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</si>
  <si>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</si>
  <si>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</si>
  <si>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</si>
  <si>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</si>
  <si>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</si>
  <si>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</si>
  <si>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</si>
  <si>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</si>
  <si>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</si>
  <si>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</si>
  <si>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</si>
  <si>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</si>
  <si>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</si>
  <si>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</si>
  <si>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</si>
  <si>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</si>
  <si>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</si>
  <si>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</si>
  <si>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</si>
  <si>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</si>
  <si>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</si>
  <si>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</si>
  <si>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</si>
  <si>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</si>
  <si>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</si>
  <si>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</si>
  <si>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</si>
  <si>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</si>
  <si>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</si>
  <si>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</si>
  <si>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</si>
  <si>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</si>
  <si>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</si>
  <si>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</si>
  <si>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</si>
  <si>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</si>
  <si>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</si>
  <si>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</si>
  <si>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</si>
  <si>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</si>
  <si>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</si>
  <si>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</si>
  <si>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</si>
  <si>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</si>
  <si>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</si>
  <si>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</si>
  <si>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</si>
  <si>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</si>
  <si>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</si>
  <si>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</si>
  <si>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</si>
  <si>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</si>
  <si>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</si>
  <si>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</si>
  <si>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</si>
  <si>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</si>
  <si>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</si>
  <si>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</si>
  <si>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</si>
  <si>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</si>
  <si>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</si>
  <si>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</si>
  <si>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</si>
  <si>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</si>
  <si>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</si>
  <si>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</si>
  <si>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</si>
  <si>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</si>
  <si>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</si>
  <si>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</si>
  <si>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</si>
  <si>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</si>
  <si>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</si>
  <si>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</si>
  <si>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</si>
  <si>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</si>
  <si>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</si>
  <si>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</si>
  <si>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</si>
  <si>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</si>
  <si>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</si>
  <si>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</si>
  <si>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</si>
  <si>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</si>
  <si>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</si>
  <si>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</si>
  <si>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</si>
  <si>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</si>
  <si>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</si>
  <si>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</si>
  <si>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</si>
  <si>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</si>
  <si>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</si>
  <si>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</si>
  <si>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</si>
  <si>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</si>
  <si>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</si>
  <si>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</si>
  <si>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</si>
  <si>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</si>
  <si>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</si>
  <si>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</si>
  <si>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</si>
  <si>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</si>
  <si>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</si>
  <si>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</si>
  <si>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</si>
  <si>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</si>
  <si>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</si>
  <si>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</si>
  <si>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</si>
  <si>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</si>
  <si>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</si>
  <si>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</si>
  <si>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</si>
  <si>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</si>
  <si>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</si>
  <si>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</si>
  <si>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</si>
  <si>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</si>
  <si>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</si>
  <si>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</si>
  <si>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</si>
  <si>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</si>
  <si>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</si>
  <si>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</si>
  <si>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</si>
  <si>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</si>
  <si>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</si>
  <si>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</si>
  <si>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</si>
  <si>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</si>
  <si>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</si>
  <si>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</si>
  <si>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</si>
  <si>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</si>
  <si>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</si>
  <si>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</si>
  <si>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</si>
  <si>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</si>
  <si>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</si>
  <si>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</si>
  <si>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</si>
  <si>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</si>
  <si>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</si>
  <si>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</si>
  <si>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</si>
  <si>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</si>
  <si>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</si>
  <si>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</si>
  <si>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</si>
  <si>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</si>
  <si>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</si>
  <si>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</si>
  <si>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</si>
  <si>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</si>
  <si>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</si>
  <si>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</si>
  <si>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</si>
  <si>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</si>
  <si>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</si>
  <si>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</si>
  <si>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</si>
  <si>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</si>
  <si>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</si>
  <si>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</si>
  <si>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</si>
  <si>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</si>
  <si>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</si>
  <si>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</si>
  <si>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</si>
  <si>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</si>
  <si>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</si>
  <si>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</si>
  <si>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</si>
  <si>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</si>
  <si>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</si>
  <si>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</si>
  <si>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</si>
  <si>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</si>
  <si>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</si>
  <si>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</si>
  <si>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</si>
  <si>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</si>
  <si>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</si>
  <si>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</si>
  <si>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</si>
  <si>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</si>
  <si>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</si>
  <si>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</si>
  <si>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</si>
  <si>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</si>
  <si>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</si>
  <si>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</si>
  <si>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</si>
  <si>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</si>
  <si>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</si>
  <si>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</si>
  <si>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</si>
  <si>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</si>
  <si>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</si>
  <si>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</si>
  <si>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</si>
  <si>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</si>
  <si>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</si>
  <si>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</si>
  <si>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</si>
  <si>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</si>
  <si>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</si>
  <si>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</si>
  <si>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</si>
  <si>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</si>
  <si>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</si>
  <si>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</si>
  <si>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</si>
  <si>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</si>
  <si>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</si>
  <si>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</si>
  <si>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</si>
  <si>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</si>
  <si>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</si>
  <si>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</si>
  <si>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</si>
  <si>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</si>
  <si>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</si>
  <si>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</si>
  <si>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</si>
  <si>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</si>
  <si>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</si>
  <si>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</si>
  <si>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</si>
  <si>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</si>
  <si>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</si>
  <si>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</si>
  <si>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</si>
  <si>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</si>
  <si>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</si>
  <si>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</si>
  <si>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</si>
  <si>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</si>
  <si>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</si>
  <si>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</si>
  <si>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</si>
  <si>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</si>
  <si>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</si>
  <si>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</si>
  <si>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</si>
  <si>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</si>
  <si>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</si>
  <si>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</si>
  <si>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</si>
  <si>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</si>
  <si>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</si>
  <si>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</si>
  <si>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</si>
  <si>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</si>
  <si>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</si>
  <si>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</si>
  <si>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</si>
  <si>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</si>
  <si>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</si>
  <si>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</si>
  <si>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</si>
  <si>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</si>
  <si>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</si>
  <si>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</si>
  <si>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</si>
  <si>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</si>
  <si>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</si>
  <si>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</si>
  <si>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</si>
  <si>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</si>
  <si>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</si>
  <si>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</si>
  <si>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</si>
  <si>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</si>
  <si>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</si>
  <si>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</si>
  <si>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</si>
  <si>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</si>
  <si>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</si>
  <si>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</si>
  <si>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</si>
  <si>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</si>
  <si>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</si>
  <si>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</si>
  <si>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</si>
  <si>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</si>
  <si>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</si>
  <si>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</si>
  <si>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</si>
  <si>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</si>
  <si>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</si>
  <si>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</si>
  <si>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</si>
  <si>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</si>
  <si>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</si>
  <si>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</si>
  <si>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</si>
  <si>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</si>
  <si>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</si>
  <si>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</si>
  <si>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</si>
  <si>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</si>
  <si>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</si>
  <si>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</si>
  <si>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</si>
  <si>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</si>
  <si>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</si>
  <si>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</si>
  <si>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</si>
  <si>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</si>
  <si>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</si>
  <si>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</si>
  <si>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</si>
  <si>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</si>
  <si>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</si>
  <si>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</si>
  <si>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</si>
  <si>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</si>
  <si>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</si>
  <si>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</si>
  <si>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</si>
  <si>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</si>
  <si>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</si>
  <si>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</si>
  <si>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</si>
  <si>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</si>
  <si>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</si>
  <si>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</si>
  <si>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</si>
  <si>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</si>
  <si>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</si>
  <si>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</si>
  <si>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</si>
  <si>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</si>
  <si>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</si>
  <si>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</si>
  <si>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</si>
  <si>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</si>
  <si>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</si>
  <si>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</si>
  <si>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</si>
  <si>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</si>
  <si>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</si>
  <si>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</si>
  <si>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</si>
  <si>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</si>
  <si>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</si>
  <si>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</si>
  <si>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</si>
  <si>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</si>
  <si>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</si>
  <si>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</si>
  <si>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</si>
  <si>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</si>
  <si>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</si>
  <si>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</si>
  <si>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</si>
  <si>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</si>
  <si>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</si>
  <si>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</si>
  <si>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</si>
  <si>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</si>
  <si>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</si>
  <si>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</si>
  <si>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</si>
  <si>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</si>
  <si>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</si>
  <si>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</si>
  <si>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</si>
  <si>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</si>
  <si>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</si>
  <si>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</si>
  <si>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</si>
  <si>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</si>
  <si>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</si>
  <si>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</si>
  <si>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</si>
  <si>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</si>
  <si>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</si>
  <si>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</si>
  <si>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</si>
  <si>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</si>
  <si>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</si>
  <si>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</si>
  <si>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</si>
  <si>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</si>
  <si>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</si>
  <si>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</si>
  <si>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</si>
  <si>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</si>
  <si>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</si>
  <si>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</si>
  <si>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</si>
  <si>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</si>
  <si>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</si>
  <si>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</si>
  <si>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</si>
  <si>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</si>
  <si>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</si>
  <si>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</si>
  <si>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</si>
  <si>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</si>
  <si>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</si>
  <si>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</si>
  <si>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</si>
  <si>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</si>
  <si>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</si>
  <si>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</si>
  <si>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</si>
  <si>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</si>
  <si>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</si>
  <si>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</si>
  <si>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</si>
  <si>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</si>
  <si>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</si>
  <si>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</si>
  <si>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</si>
  <si>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</si>
  <si>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</si>
  <si>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</si>
  <si>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</si>
  <si>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</si>
  <si>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</si>
  <si>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</si>
  <si>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</si>
  <si>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</si>
  <si>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</si>
  <si>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</si>
  <si>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</si>
  <si>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</si>
  <si>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</si>
  <si>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</si>
  <si>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</si>
  <si>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</si>
  <si>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</si>
  <si>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</si>
  <si>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</si>
  <si>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</si>
  <si>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</si>
  <si>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</si>
  <si>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</si>
  <si>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</si>
  <si>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</si>
  <si>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</si>
  <si>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</si>
  <si>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</si>
  <si>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</si>
  <si>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</si>
  <si>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</si>
  <si>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</si>
  <si>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</si>
  <si>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</si>
  <si>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</si>
  <si>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</si>
  <si>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</si>
  <si>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</si>
  <si>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</si>
  <si>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</si>
  <si>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</si>
  <si>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</si>
  <si>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</si>
  <si>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</si>
  <si>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</si>
  <si>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</si>
  <si>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</si>
  <si>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</si>
  <si>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</si>
  <si>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</si>
  <si>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</si>
  <si>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</si>
  <si>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</si>
  <si>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</si>
  <si>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</si>
  <si>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</si>
  <si>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</si>
  <si>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</si>
  <si>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</si>
  <si>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</si>
  <si>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</si>
  <si>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</si>
  <si>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</si>
  <si>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</si>
  <si>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</si>
  <si>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</si>
  <si>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</si>
  <si>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</si>
  <si>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</si>
  <si>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</si>
  <si>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</si>
  <si>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</si>
  <si>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</si>
  <si>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</si>
  <si>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</si>
  <si>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</si>
  <si>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</si>
  <si>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</si>
  <si>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</si>
  <si>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</si>
  <si>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</si>
  <si>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</si>
  <si>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</si>
  <si>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</si>
  <si>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</si>
  <si>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</si>
  <si>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</si>
  <si>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</si>
  <si>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</si>
  <si>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</si>
  <si>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</si>
  <si>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</si>
  <si>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</si>
  <si>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</si>
  <si>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</si>
  <si>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</si>
  <si>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</si>
  <si>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</si>
  <si>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</si>
  <si>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</si>
  <si>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</si>
  <si>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</si>
  <si>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</si>
  <si>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</si>
  <si>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</si>
  <si>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</si>
  <si>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</si>
  <si>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</si>
  <si>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</si>
  <si>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</si>
  <si>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</si>
  <si>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</si>
  <si>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</si>
  <si>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</si>
  <si>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</si>
  <si>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</si>
  <si>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</si>
  <si>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</si>
  <si>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</si>
  <si>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</si>
  <si>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</si>
  <si>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</si>
  <si>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</si>
  <si>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</si>
  <si>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</si>
  <si>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</si>
  <si>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</si>
  <si>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</si>
  <si>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</si>
  <si>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</si>
  <si>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</si>
  <si>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</si>
  <si>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</si>
  <si>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</si>
  <si>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</si>
  <si>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</si>
  <si>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</si>
  <si>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</si>
  <si>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de Agua Potable y Alcantarillado Municipal de Valle de Santiago</t>
  </si>
  <si>
    <t>Correspondiente del 1 de Enero al 30 de Junio de 2023</t>
  </si>
  <si>
    <t xml:space="preserve">    ______________________________                                               ___________________________</t>
  </si>
  <si>
    <t xml:space="preserve">Presidente del Consejo Directivo del SAPAM                                     Coordinador Administrativo del SAPAM        </t>
  </si>
  <si>
    <t xml:space="preserve">   C. José Andrés Zúñiga Escobedo                 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</si>
</sst>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85DFA3F7-BB70-4E79-B731-89AAFDF35979}"/>
    <cellStyle name="Millares 2 3" xfId="16" xr:uid="{00000000-0005-0000-0000-000004000000}"/>
    <cellStyle name="Millares 2 3 2" xfId="22" xr:uid="{94BFD01B-D166-4170-81BF-336CC4535E8B}"/>
    <cellStyle name="Millares 2 4" xfId="20" xr:uid="{6ECC5E7D-AE21-47B2-9B6B-84D939B847FB}"/>
    <cellStyle name="Millares 3" xfId="19" xr:uid="{00000000-0005-0000-0000-000005000000}"/>
    <cellStyle name="Millares 3 2" xfId="25" xr:uid="{03589AB4-F7EC-4C59-AF58-19E0D9DDE361}"/>
    <cellStyle name="Millares 4" xfId="17" xr:uid="{00000000-0005-0000-0000-000006000000}"/>
    <cellStyle name="Millares 4 2" xfId="23" xr:uid="{AD2623C7-E53D-437C-9C65-27CC49284FC2}"/>
    <cellStyle name="Millares 5" xfId="24" xr:uid="{0C836CD9-96F8-40D0-B058-4551D0565771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186639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D9B10C-37DA-43A4-A1E6-B63B4E577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167714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51" sqref="A1:E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2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  <row r="48" spans="1:2" ht="15" x14ac:dyDescent="0.25">
      <c r="A48" s="4" t="s">
        <v>664</v>
      </c>
      <c r="B48"/>
    </row>
    <row r="49" spans="1:2" ht="15" x14ac:dyDescent="0.25">
      <c r="A49" s="4" t="s">
        <v>665</v>
      </c>
      <c r="B49"/>
    </row>
    <row r="50" spans="1:2" ht="15" x14ac:dyDescent="0.25">
      <c r="A50" s="4" t="s">
        <v>666</v>
      </c>
      <c r="B50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36356164.950000003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2556758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2556758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38912922.950000003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23467628.850000001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1810855.6099999999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486891.36</v>
      </c>
    </row>
    <row r="11" spans="1:3" x14ac:dyDescent="0.2">
      <c r="A11" s="85">
        <v>2.4</v>
      </c>
      <c r="B11" s="72" t="s">
        <v>238</v>
      </c>
      <c r="C11" s="137">
        <v>12068.1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787747.83999999997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524148.31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21656773.240000002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65795316.359999999</v>
      </c>
      <c r="E36" s="34">
        <v>0</v>
      </c>
      <c r="F36" s="34">
        <f t="shared" si="0"/>
        <v>65795316.359999999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36356164.950000003</v>
      </c>
      <c r="E37" s="34">
        <v>-65795316.359999999</v>
      </c>
      <c r="F37" s="34">
        <f t="shared" si="0"/>
        <v>-29439151.409999996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-306320.09999999998</v>
      </c>
      <c r="E39" s="34">
        <v>-10918923.289999999</v>
      </c>
      <c r="F39" s="34">
        <f t="shared" si="0"/>
        <v>-11225243.389999999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-7022594.4000000004</v>
      </c>
      <c r="E40" s="34">
        <v>-18108327.16</v>
      </c>
      <c r="F40" s="34">
        <f t="shared" si="0"/>
        <v>-25130921.560000002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-65795316.359999999</v>
      </c>
      <c r="F41" s="34">
        <f t="shared" si="0"/>
        <v>-65795316.359999999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66474606.93</v>
      </c>
      <c r="E42" s="34">
        <v>-24297419.98</v>
      </c>
      <c r="F42" s="34">
        <f t="shared" si="0"/>
        <v>42177186.950000003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20328334.52</v>
      </c>
      <c r="E44" s="34">
        <v>-20189523.379999999</v>
      </c>
      <c r="F44" s="34">
        <f t="shared" si="0"/>
        <v>138811.1400000006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40158624.850000001</v>
      </c>
      <c r="E45" s="34">
        <v>-40158624.850000001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20402665.559999999</v>
      </c>
      <c r="E46" s="34">
        <v>-17282627.84</v>
      </c>
      <c r="F46" s="34">
        <f t="shared" si="0"/>
        <v>3120037.7199999988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17282627.84</v>
      </c>
      <c r="E47" s="34">
        <v>3076652.71</v>
      </c>
      <c r="F47" s="34">
        <f t="shared" si="0"/>
        <v>20359280.550000001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opLeftCell="A64" zoomScale="106" zoomScaleNormal="106" workbookViewId="0">
      <selection activeCell="A152" sqref="A1:I15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27407.34</v>
      </c>
      <c r="D15" s="24">
        <v>27407.34</v>
      </c>
      <c r="E15" s="24">
        <v>27407.34</v>
      </c>
      <c r="F15" s="24">
        <v>27407.34</v>
      </c>
      <c r="G15" s="24">
        <v>27407.34</v>
      </c>
    </row>
    <row r="16" spans="1:8" x14ac:dyDescent="0.2">
      <c r="A16" s="22">
        <v>1124</v>
      </c>
      <c r="B16" s="20" t="s">
        <v>200</v>
      </c>
      <c r="C16" s="24">
        <v>10166046.029999999</v>
      </c>
      <c r="D16" s="24">
        <v>10165978.17</v>
      </c>
      <c r="E16" s="24">
        <v>10200202.68</v>
      </c>
      <c r="F16" s="24">
        <v>10190989.970000001</v>
      </c>
      <c r="G16" s="24">
        <v>10190789.970000001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778214.58</v>
      </c>
      <c r="D20" s="24">
        <v>778214.58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103119.45</v>
      </c>
      <c r="D21" s="24">
        <v>103119.45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34236076.149999999</v>
      </c>
      <c r="D23" s="24">
        <v>34236076.149999999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138707.71</v>
      </c>
      <c r="D24" s="24">
        <v>138707.71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309704.62</v>
      </c>
      <c r="D25" s="24">
        <v>309704.62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-0.94</v>
      </c>
      <c r="D26" s="24">
        <v>-0.94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1055991.72</v>
      </c>
      <c r="D27" s="24">
        <v>1055991.72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275407.78000000003</v>
      </c>
    </row>
    <row r="42" spans="1:8" x14ac:dyDescent="0.2">
      <c r="A42" s="22">
        <v>1151</v>
      </c>
      <c r="B42" s="20" t="s">
        <v>223</v>
      </c>
      <c r="C42" s="24">
        <v>275407.78000000003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33365992.439999998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204807.97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19295449.699999999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11415265.6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2450469.17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34987129.990000002</v>
      </c>
      <c r="D62" s="24">
        <f t="shared" ref="D62:E62" si="0">SUM(D63:D70)</f>
        <v>0</v>
      </c>
      <c r="E62" s="24">
        <f t="shared" si="0"/>
        <v>12152899.689999999</v>
      </c>
    </row>
    <row r="63" spans="1:9" x14ac:dyDescent="0.2">
      <c r="A63" s="22">
        <v>1241</v>
      </c>
      <c r="B63" s="20" t="s">
        <v>237</v>
      </c>
      <c r="C63" s="24">
        <v>4360262.6500000004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158636.35999999999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13422672.65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83550.16</v>
      </c>
      <c r="D67" s="24">
        <v>0</v>
      </c>
      <c r="E67" s="24">
        <v>12152899.689999999</v>
      </c>
    </row>
    <row r="68" spans="1:9" x14ac:dyDescent="0.2">
      <c r="A68" s="22">
        <v>1246</v>
      </c>
      <c r="B68" s="20" t="s">
        <v>242</v>
      </c>
      <c r="C68" s="24">
        <v>16962008.170000002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2066721.58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2055149.58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11572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1673056.06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1673056.06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25422072.48</v>
      </c>
      <c r="D110" s="24">
        <f>SUM(D111:D119)</f>
        <v>25422072.48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949211.66</v>
      </c>
      <c r="D111" s="24">
        <f>C111</f>
        <v>949211.66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3414232.32</v>
      </c>
      <c r="D112" s="24">
        <f t="shared" ref="D112:D119" si="1">C112</f>
        <v>3414232.32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268242.55</v>
      </c>
      <c r="D113" s="24">
        <f t="shared" si="1"/>
        <v>268242.55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3200</v>
      </c>
      <c r="D115" s="24">
        <f t="shared" si="1"/>
        <v>3200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22388033.32</v>
      </c>
      <c r="D117" s="24">
        <f t="shared" si="1"/>
        <v>22388033.32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-1600847.37</v>
      </c>
      <c r="D119" s="24">
        <f t="shared" si="1"/>
        <v>-1600847.37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zoomScaleNormal="100" workbookViewId="0">
      <selection activeCell="A220" sqref="A1:E220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33799406.950000003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213008.24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213008.24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33586398.710000001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33586398.710000001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2556758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2556758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2556758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21668462.660000004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21611762.660000004</v>
      </c>
      <c r="D99" s="53">
        <f>C99/$C$98</f>
        <v>0.99738329382708502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10866384.91</v>
      </c>
      <c r="D100" s="53">
        <f t="shared" ref="D100:D163" si="0">C100/$C$98</f>
        <v>0.50148388838213953</v>
      </c>
      <c r="E100" s="49"/>
    </row>
    <row r="101" spans="1:5" x14ac:dyDescent="0.2">
      <c r="A101" s="51">
        <v>5111</v>
      </c>
      <c r="B101" s="49" t="s">
        <v>361</v>
      </c>
      <c r="C101" s="52">
        <v>8202432.4900000002</v>
      </c>
      <c r="D101" s="53">
        <f t="shared" si="0"/>
        <v>0.37854242909173691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838597.34</v>
      </c>
      <c r="D103" s="53">
        <f t="shared" si="0"/>
        <v>3.8701284588502499E-2</v>
      </c>
      <c r="E103" s="49"/>
    </row>
    <row r="104" spans="1:5" x14ac:dyDescent="0.2">
      <c r="A104" s="51">
        <v>5114</v>
      </c>
      <c r="B104" s="49" t="s">
        <v>364</v>
      </c>
      <c r="C104" s="52">
        <v>1347317.25</v>
      </c>
      <c r="D104" s="53">
        <f t="shared" si="0"/>
        <v>6.2178718958551156E-2</v>
      </c>
      <c r="E104" s="49"/>
    </row>
    <row r="105" spans="1:5" x14ac:dyDescent="0.2">
      <c r="A105" s="51">
        <v>5115</v>
      </c>
      <c r="B105" s="49" t="s">
        <v>365</v>
      </c>
      <c r="C105" s="52">
        <v>478037.83</v>
      </c>
      <c r="D105" s="53">
        <f t="shared" si="0"/>
        <v>2.206145574334898E-2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2183734.5600000005</v>
      </c>
      <c r="D107" s="53">
        <f t="shared" si="0"/>
        <v>0.10077939511745686</v>
      </c>
      <c r="E107" s="49"/>
    </row>
    <row r="108" spans="1:5" x14ac:dyDescent="0.2">
      <c r="A108" s="51">
        <v>5121</v>
      </c>
      <c r="B108" s="49" t="s">
        <v>368</v>
      </c>
      <c r="C108" s="52">
        <v>102672.81</v>
      </c>
      <c r="D108" s="53">
        <f t="shared" si="0"/>
        <v>4.7383523054237752E-3</v>
      </c>
      <c r="E108" s="49"/>
    </row>
    <row r="109" spans="1:5" x14ac:dyDescent="0.2">
      <c r="A109" s="51">
        <v>5122</v>
      </c>
      <c r="B109" s="49" t="s">
        <v>369</v>
      </c>
      <c r="C109" s="52">
        <v>31262.58</v>
      </c>
      <c r="D109" s="53">
        <f t="shared" si="0"/>
        <v>1.4427687137080908E-3</v>
      </c>
      <c r="E109" s="49"/>
    </row>
    <row r="110" spans="1:5" x14ac:dyDescent="0.2">
      <c r="A110" s="51">
        <v>5123</v>
      </c>
      <c r="B110" s="49" t="s">
        <v>370</v>
      </c>
      <c r="C110" s="52">
        <v>138456.07999999999</v>
      </c>
      <c r="D110" s="53">
        <f t="shared" si="0"/>
        <v>6.3897509561483563E-3</v>
      </c>
      <c r="E110" s="49"/>
    </row>
    <row r="111" spans="1:5" x14ac:dyDescent="0.2">
      <c r="A111" s="51">
        <v>5124</v>
      </c>
      <c r="B111" s="49" t="s">
        <v>371</v>
      </c>
      <c r="C111" s="52">
        <v>1133140.3500000001</v>
      </c>
      <c r="D111" s="53">
        <f t="shared" si="0"/>
        <v>5.2294450593016822E-2</v>
      </c>
      <c r="E111" s="49"/>
    </row>
    <row r="112" spans="1:5" x14ac:dyDescent="0.2">
      <c r="A112" s="51">
        <v>5125</v>
      </c>
      <c r="B112" s="49" t="s">
        <v>372</v>
      </c>
      <c r="C112" s="52">
        <v>98762.59</v>
      </c>
      <c r="D112" s="53">
        <f t="shared" si="0"/>
        <v>4.5578955715356679E-3</v>
      </c>
      <c r="E112" s="49"/>
    </row>
    <row r="113" spans="1:5" x14ac:dyDescent="0.2">
      <c r="A113" s="51">
        <v>5126</v>
      </c>
      <c r="B113" s="49" t="s">
        <v>373</v>
      </c>
      <c r="C113" s="52">
        <v>591724.18999999994</v>
      </c>
      <c r="D113" s="53">
        <f t="shared" si="0"/>
        <v>2.7308083609102699E-2</v>
      </c>
      <c r="E113" s="49"/>
    </row>
    <row r="114" spans="1:5" x14ac:dyDescent="0.2">
      <c r="A114" s="51">
        <v>5127</v>
      </c>
      <c r="B114" s="49" t="s">
        <v>374</v>
      </c>
      <c r="C114" s="52">
        <v>23159.22</v>
      </c>
      <c r="D114" s="53">
        <f t="shared" si="0"/>
        <v>1.0687984820793002E-3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64556.74</v>
      </c>
      <c r="D116" s="53">
        <f t="shared" si="0"/>
        <v>2.9792948864421184E-3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8561643.1900000013</v>
      </c>
      <c r="D117" s="53">
        <f t="shared" si="0"/>
        <v>0.39512001032748856</v>
      </c>
      <c r="E117" s="49"/>
    </row>
    <row r="118" spans="1:5" x14ac:dyDescent="0.2">
      <c r="A118" s="51">
        <v>5131</v>
      </c>
      <c r="B118" s="49" t="s">
        <v>378</v>
      </c>
      <c r="C118" s="52">
        <v>4426126.42</v>
      </c>
      <c r="D118" s="53">
        <f t="shared" si="0"/>
        <v>0.20426582584331801</v>
      </c>
      <c r="E118" s="49"/>
    </row>
    <row r="119" spans="1:5" x14ac:dyDescent="0.2">
      <c r="A119" s="51">
        <v>5132</v>
      </c>
      <c r="B119" s="49" t="s">
        <v>379</v>
      </c>
      <c r="C119" s="52">
        <v>238822.5</v>
      </c>
      <c r="D119" s="53">
        <f t="shared" si="0"/>
        <v>1.1021663315361384E-2</v>
      </c>
      <c r="E119" s="49"/>
    </row>
    <row r="120" spans="1:5" x14ac:dyDescent="0.2">
      <c r="A120" s="51">
        <v>5133</v>
      </c>
      <c r="B120" s="49" t="s">
        <v>380</v>
      </c>
      <c r="C120" s="52">
        <v>1610913.7</v>
      </c>
      <c r="D120" s="53">
        <f t="shared" si="0"/>
        <v>7.4343700578894681E-2</v>
      </c>
      <c r="E120" s="49"/>
    </row>
    <row r="121" spans="1:5" x14ac:dyDescent="0.2">
      <c r="A121" s="51">
        <v>5134</v>
      </c>
      <c r="B121" s="49" t="s">
        <v>381</v>
      </c>
      <c r="C121" s="52">
        <v>60433.66</v>
      </c>
      <c r="D121" s="53">
        <f t="shared" si="0"/>
        <v>2.7890146591507195E-3</v>
      </c>
      <c r="E121" s="49"/>
    </row>
    <row r="122" spans="1:5" x14ac:dyDescent="0.2">
      <c r="A122" s="51">
        <v>5135</v>
      </c>
      <c r="B122" s="49" t="s">
        <v>382</v>
      </c>
      <c r="C122" s="52">
        <v>1037598.09</v>
      </c>
      <c r="D122" s="53">
        <f t="shared" si="0"/>
        <v>4.7885173317597965E-2</v>
      </c>
      <c r="E122" s="49"/>
    </row>
    <row r="123" spans="1:5" x14ac:dyDescent="0.2">
      <c r="A123" s="51">
        <v>5136</v>
      </c>
      <c r="B123" s="49" t="s">
        <v>383</v>
      </c>
      <c r="C123" s="52">
        <v>20000</v>
      </c>
      <c r="D123" s="53">
        <f t="shared" si="0"/>
        <v>9.2300041372662825E-4</v>
      </c>
      <c r="E123" s="49"/>
    </row>
    <row r="124" spans="1:5" x14ac:dyDescent="0.2">
      <c r="A124" s="51">
        <v>5137</v>
      </c>
      <c r="B124" s="49" t="s">
        <v>384</v>
      </c>
      <c r="C124" s="52">
        <v>25775.11</v>
      </c>
      <c r="D124" s="53">
        <f t="shared" si="0"/>
        <v>1.1895218596924676E-3</v>
      </c>
      <c r="E124" s="49"/>
    </row>
    <row r="125" spans="1:5" x14ac:dyDescent="0.2">
      <c r="A125" s="51">
        <v>5138</v>
      </c>
      <c r="B125" s="49" t="s">
        <v>385</v>
      </c>
      <c r="C125" s="52">
        <v>74046.710000000006</v>
      </c>
      <c r="D125" s="53">
        <f t="shared" si="0"/>
        <v>3.4172571982547836E-3</v>
      </c>
      <c r="E125" s="49"/>
    </row>
    <row r="126" spans="1:5" x14ac:dyDescent="0.2">
      <c r="A126" s="51">
        <v>5139</v>
      </c>
      <c r="B126" s="49" t="s">
        <v>386</v>
      </c>
      <c r="C126" s="52">
        <v>1067927</v>
      </c>
      <c r="D126" s="53">
        <f t="shared" si="0"/>
        <v>4.9284853141491849E-2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56700</v>
      </c>
      <c r="D127" s="53">
        <f t="shared" si="0"/>
        <v>2.6167061729149912E-3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12000</v>
      </c>
      <c r="D128" s="53">
        <f t="shared" si="0"/>
        <v>5.5380024823597693E-4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12000</v>
      </c>
      <c r="D130" s="53">
        <f t="shared" si="0"/>
        <v>5.5380024823597693E-4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44700</v>
      </c>
      <c r="D137" s="53">
        <f t="shared" si="0"/>
        <v>2.0629059246790142E-3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44700</v>
      </c>
      <c r="D139" s="53">
        <f t="shared" si="0"/>
        <v>2.0629059246790142E-3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A32" sqref="A1:E3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40162201.170000002</v>
      </c>
    </row>
    <row r="9" spans="1:5" x14ac:dyDescent="0.2">
      <c r="A9" s="33">
        <v>3120</v>
      </c>
      <c r="B9" s="29" t="s">
        <v>465</v>
      </c>
      <c r="C9" s="34">
        <v>3953712.43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14687702.289999999</v>
      </c>
    </row>
    <row r="15" spans="1:5" x14ac:dyDescent="0.2">
      <c r="A15" s="33">
        <v>3220</v>
      </c>
      <c r="B15" s="29" t="s">
        <v>469</v>
      </c>
      <c r="C15" s="34">
        <v>40427264.659999996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A124" sqref="A1:E12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17730049.809999999</v>
      </c>
      <c r="D9" s="34">
        <v>4715602.8899999997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5171982.16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17730049.809999999</v>
      </c>
      <c r="D15" s="123">
        <f>SUM(D8:D14)</f>
        <v>9887585.0500000007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1810855.6099999999</v>
      </c>
      <c r="D28" s="123">
        <f>SUM(D29:D36)</f>
        <v>1810855.6099999999</v>
      </c>
    </row>
    <row r="29" spans="1:4" x14ac:dyDescent="0.2">
      <c r="A29" s="33">
        <v>1241</v>
      </c>
      <c r="B29" s="29" t="s">
        <v>237</v>
      </c>
      <c r="C29" s="34">
        <v>486891.36</v>
      </c>
      <c r="D29" s="34">
        <v>486891.36</v>
      </c>
    </row>
    <row r="30" spans="1:4" x14ac:dyDescent="0.2">
      <c r="A30" s="33">
        <v>1242</v>
      </c>
      <c r="B30" s="29" t="s">
        <v>238</v>
      </c>
      <c r="C30" s="34">
        <v>12068.1</v>
      </c>
      <c r="D30" s="34">
        <v>12068.1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787747.83999999997</v>
      </c>
      <c r="D32" s="34">
        <v>787747.83999999997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524148.31</v>
      </c>
      <c r="D34" s="34">
        <v>524148.31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1810855.6099999999</v>
      </c>
      <c r="D43" s="123">
        <f>D20+D28+D37</f>
        <v>1810855.6099999999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14687702.289999999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-5154.46</v>
      </c>
      <c r="D48" s="123">
        <f>D51+D63+D91+D94+D49</f>
        <v>2234177.1799999997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2234177.1799999997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2234177.1799999997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2168268.44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65173.32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735.42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-5154.46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612.6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-5767.06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11225243.390000001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11225243.390000001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11225243.390000001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3457304.4399999976</v>
      </c>
      <c r="D122" s="123">
        <f>D47+D48+D100-D106-D109</f>
        <v>2234177.1799999997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2023-07-29T00:03:52Z</cp:lastPrinted>
  <dcterms:created xsi:type="dcterms:W3CDTF">2012-12-11T20:36:24Z</dcterms:created>
  <dcterms:modified xsi:type="dcterms:W3CDTF">2023-08-07T18:18:51Z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