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CONTABILIDAD\Desktop\IMPRESOS - copia\"/>
    </mc:Choice>
  </mc:AlternateContent>
  <xr:revisionPtr revIDLastSave="0" documentId="13_ncr:1_{565EB92D-00F6-4444-8839-C2B25404F902}" xr6:coauthVersionLast="43" xr6:coauthVersionMax="43" xr10:uidLastSave="{00000000-0000-0000-0000-000000000000}"/>
  <bookViews>
    <workbookView xWindow="-120" yWindow="-120" windowWidth="29040" windowHeight="15840" xr2:uid="{00000000-000D-0000-FFFF-FFFF0000000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 i="5" l="1"/>
  <c r="I5" i="5"/>
  <c r="H5" i="5"/>
  <c r="G5" i="5"/>
  <c r="F5" i="5"/>
</calcChain>
</file>

<file path=xl/sharedStrings.xml><?xml version="1.0" encoding="utf-8"?>
<sst xmlns="http://schemas.openxmlformats.org/spreadsheetml/2006/main" count="359" uniqueCount="227">
  <si>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</si>
  <si>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</si>
  <si>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</si>
  <si>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</si>
  <si>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</si>
  <si>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</si>
  <si>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</si>
  <si>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</si>
  <si>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</si>
  <si>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</si>
  <si>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</si>
  <si>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</si>
  <si>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</si>
  <si>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</si>
  <si>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</si>
  <si>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</si>
  <si>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</si>
  <si>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</si>
  <si>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</si>
  <si>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</si>
  <si>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</si>
  <si>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</si>
  <si>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</si>
  <si>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</si>
  <si>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</si>
  <si>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</si>
  <si>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</si>
  <si>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</si>
  <si>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</si>
  <si>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</si>
  <si>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</si>
  <si>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</si>
  <si>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</si>
  <si>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</si>
  <si>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</si>
  <si>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</si>
  <si>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</si>
  <si>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</si>
  <si>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</si>
  <si>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</si>
  <si>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</si>
  <si>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</si>
  <si>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</si>
  <si>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</si>
  <si>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</si>
  <si>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</si>
  <si>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</si>
  <si>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</si>
  <si>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</si>
  <si>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</si>
  <si>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</si>
  <si>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</si>
  <si>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</si>
  <si>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</si>
  <si>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</si>
  <si>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</si>
  <si>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</si>
  <si>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</si>
  <si>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</si>
  <si>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</si>
  <si>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</si>
  <si>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</si>
  <si>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</si>
  <si>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</si>
  <si>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</si>
  <si>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</si>
  <si>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</si>
  <si>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</si>
  <si>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</si>
  <si>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</si>
  <si>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</si>
  <si>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</si>
  <si>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</si>
  <si>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</si>
  <si>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</si>
  <si>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</si>
  <si>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</si>
  <si>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</si>
  <si>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</si>
  <si>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</si>
  <si>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</si>
  <si>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</si>
  <si>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</si>
  <si>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</si>
  <si>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</si>
  <si>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</si>
  <si>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SAPAM</t>
  </si>
  <si>
    <t>MEDIO AMBIENTE Y TERRITORIO</t>
  </si>
  <si>
    <t>EFICIENCIA EN EL USO Y APROVECHAMIENTO DEL AGUA (2019)</t>
  </si>
  <si>
    <t>SI</t>
  </si>
  <si>
    <t>PROP</t>
  </si>
  <si>
    <t>Contribuir a contar con un balance hídrico y equilibrio ambiental que asegure la sostenibilidad del desarrollo del municipio.</t>
  </si>
  <si>
    <t>Eficiencia global</t>
  </si>
  <si>
    <t>Eficiencia g = 100 * (Eficiencia comercial * Eficiencia física)
E c = 100 * (volumen cobrado / volumen facturado)                                                                                            E f = 100 * (volumen facturado / volumen extraído)</t>
  </si>
  <si>
    <t xml:space="preserve">EFICIENCIA GLOBAL- LA EFICIENCIA DE COBRAR LOS M3 QUE SE EXTRAEN DEL AGUA POTABLE VOLUMEN EXTRAIDO- ES EL VOLUMEN EN M3 DE AGUA POTABLE EXTRAIDOS DEL SUBSUELO DE LOS POZOS PARA LA DOTACION DE LA GENTE VOLUMEN COBRADO- ES EL VOMLUMEN EN M3 QUE SE COBRO POR SERVICIO DE AGUA POTABLE DEL FACTURADO </t>
  </si>
  <si>
    <t>La cabecera municipal de Valle de Santiago cuenta con los servicios de agua potable, alcantarillado y saneamiento.</t>
  </si>
  <si>
    <t>Cobertura de agua potable, alcantarillado y saneamiento</t>
  </si>
  <si>
    <t>C = 100 * (No. de casas con el servicio / No. de casas habitadas)</t>
  </si>
  <si>
    <t xml:space="preserve">No. De casas con el servicio de agua potable No.de casas habitadas en la cabecera municipal </t>
  </si>
  <si>
    <t>COMPONENTE 1</t>
  </si>
  <si>
    <t>Pozos de agua potable operando y con mantenimiento.</t>
  </si>
  <si>
    <t>Derechos de extracción</t>
  </si>
  <si>
    <t>Doc = 4</t>
  </si>
  <si>
    <t>comprobante de pago</t>
  </si>
  <si>
    <t>COMPONENTE 2</t>
  </si>
  <si>
    <t>Servicio de alcantarillado de calidad brindado</t>
  </si>
  <si>
    <t>No. de contingencias sanitarias reportadas</t>
  </si>
  <si>
    <t>No. de contingencias sanitarias reportadas en la cabecera municipal por la Jurisdicción Sanitaria respecto a aguas residuales.</t>
  </si>
  <si>
    <t>COMPONENTE 3</t>
  </si>
  <si>
    <t>Servicio de agua potable de calidad brindado</t>
  </si>
  <si>
    <t>Eficiencia física</t>
  </si>
  <si>
    <t>E f = 100 * (Volumen de agua facturado / Volumen de agua extraído)</t>
  </si>
  <si>
    <t>COMPONENTE 4</t>
  </si>
  <si>
    <t>Capacidad de saneamiento ampliada.</t>
  </si>
  <si>
    <t>Capacidad de saneamiento.</t>
  </si>
  <si>
    <t>Capacidad s =  100 * (Volumen de agua tratada / Volumen de agua tratada instalada)</t>
  </si>
  <si>
    <t>Eficiencia fisica de llevar el agua hasta las casas desde la fuente de abastecimiento Volumen facturado -es el volumen en m3 que se facturo por servicio de agua potable del volumen extraido Volumen extraido-es el volumen en m3 de agua potable extraidos del subsuelo de los pozos para la dotacion de los habitantes</t>
  </si>
  <si>
    <t>Capacidad de saneamiento-es el rendimiento de la ptar en el tratamiento de aguas residuales Volumen de agua tratada-es el volumen del agua que se trata Volumen de agua tratada instalada -es la capacidad maxima que pueda tratar la ptar</t>
  </si>
  <si>
    <t>COMPONENTE 5</t>
  </si>
  <si>
    <t>COMPONENTE 6</t>
  </si>
  <si>
    <t>Educación en materia hídrica a los usuarios de SAPAM impartida.</t>
  </si>
  <si>
    <t>Cobertura de Cultura del Agua</t>
  </si>
  <si>
    <t>Cobertura CA = 100 * (Número de  eventos ejecutados./Número de  eventos planeados.)</t>
  </si>
  <si>
    <t>Facturación y cobro de agua medida.</t>
  </si>
  <si>
    <t>Eficiencia comercial</t>
  </si>
  <si>
    <t>Eficiencia c = 100 * (Volumen de agua potable cobrado / Volumen de agua potable facturado)</t>
  </si>
  <si>
    <t>Cobertura de cultura del agua</t>
  </si>
  <si>
    <t>Eficiencia comercial-es la eficiecia en cobrar el servicio del agua potable en pesos de lo que se factura en sapam</t>
  </si>
  <si>
    <t>Operación de pozos de agua potable.</t>
  </si>
  <si>
    <t>Horas pozo trabajadas</t>
  </si>
  <si>
    <t>H pt = 100 * (Horas operadas del total de pozos/Horas programadas)</t>
  </si>
  <si>
    <t>ACTIVIDAD 1.1</t>
  </si>
  <si>
    <t>Mantenimiento de pozos de agua potable.</t>
  </si>
  <si>
    <t>Plan de mantenimiento</t>
  </si>
  <si>
    <t>Cumplimiento = 100 * (Acciones realizadas a tiempo / Acciones programadas por periodo)</t>
  </si>
  <si>
    <t>ACTIVIDAD 1.2</t>
  </si>
  <si>
    <t>ACTIVIDAD 2.1</t>
  </si>
  <si>
    <t>Mantenimiento a drenaje sanitario</t>
  </si>
  <si>
    <t>Rehabilitación de red de drenaje sanitario</t>
  </si>
  <si>
    <t>Plan de rehabilitación</t>
  </si>
  <si>
    <t>ACTIVIDAD 2.2</t>
  </si>
  <si>
    <t>Eficiencia en instalacion de descargas</t>
  </si>
  <si>
    <t>Descargas nuevas</t>
  </si>
  <si>
    <t>Cumplimiento = 100 * (Descargas realizadas a tiempo / Descargas solicitadas por periodo)</t>
  </si>
  <si>
    <t>ACTIVIDAD 2.3</t>
  </si>
  <si>
    <t>Reparación de fugas</t>
  </si>
  <si>
    <t>Plan de contingencias</t>
  </si>
  <si>
    <t>Cumplimiento = 100 * (Fugas reparadas a tiempo / Fugas reportadas por periodo)</t>
  </si>
  <si>
    <t>ACTIVIDAD 3.1</t>
  </si>
  <si>
    <t>ACTIVIDAD 3.2</t>
  </si>
  <si>
    <t>ACTIVIDAD 3.3</t>
  </si>
  <si>
    <t>Ampliación de red de agua potable</t>
  </si>
  <si>
    <t>Plan de ampliación</t>
  </si>
  <si>
    <t>Eficiencia en instalación de tomas</t>
  </si>
  <si>
    <t>Tomas nuevas</t>
  </si>
  <si>
    <t>Cumplimiento = 100 * (Tomas realizadas a tiempo / Tomas solicitadas por periodo)</t>
  </si>
  <si>
    <t>Pláticas "Mi negocio sustentable" para usuarios comerciales e industriales de SAPAM para disminución de consumos y conocimiento de normativa.</t>
  </si>
  <si>
    <t>ACTIVIDAD 4.1</t>
  </si>
  <si>
    <t>ACTIVIDAD 4.2</t>
  </si>
  <si>
    <t>ACTIVIDAD 4.3</t>
  </si>
  <si>
    <t>ACTIVIDAD 4.4</t>
  </si>
  <si>
    <t>Cobertura de información.</t>
  </si>
  <si>
    <t>Cobertura i = 100 * (Pláticas realizadas a los negocios comerciales e industriales / Número de pláticas planeadas, dirigidas a negocios a comerciales e industriales.)</t>
  </si>
  <si>
    <t>Implementación de reglamento municipal para descargas no domesticas.</t>
  </si>
  <si>
    <t>Documento.</t>
  </si>
  <si>
    <t>Plan de mantenimiento de la PTAR mpal.</t>
  </si>
  <si>
    <t>Índice de cumplimiento de mantenimiento.</t>
  </si>
  <si>
    <t>Índice mtto = 100 * (No. de ordenes ejecutadas en tiempo / No. de ordenes planeadas.)</t>
  </si>
  <si>
    <t>Plan de operación de la PTAR mpal.</t>
  </si>
  <si>
    <t>Índice de cumplimiento de operación</t>
  </si>
  <si>
    <t>Índice = 100 * (Tiempo de operación / Tiempo planeado de operación)</t>
  </si>
  <si>
    <t>Platicas "Empleado Responsable"</t>
  </si>
  <si>
    <t>ACTIVIDAD 5.1</t>
  </si>
  <si>
    <t>ACTIVIDAD 5.2</t>
  </si>
  <si>
    <t>Cobertura i = 100 * (Número de talleres realizados. / Número de talleres planeados.)</t>
  </si>
  <si>
    <t>Platicas Escuelas sustentable</t>
  </si>
  <si>
    <t xml:space="preserve">Cobertura i = 100 * (No. de escuelas visitadas / Número de escuelas en la cabecera municipal.) </t>
  </si>
  <si>
    <t>ACTIVIDAD 6.1</t>
  </si>
  <si>
    <t>ACTIVIDAD 6.2</t>
  </si>
  <si>
    <t>Cobertura de micromedición</t>
  </si>
  <si>
    <t>Cobertura de facturación</t>
  </si>
  <si>
    <t>C f = 100 * (No de tomas con micromedidor funcionando / No de tomas activas)</t>
  </si>
  <si>
    <t>Atención a usuarios</t>
  </si>
  <si>
    <t>Satisfacción de usuario</t>
  </si>
  <si>
    <t>S U = 100 * (No de encuestas con satisfacción del usuario / No de encuestas aplicadas</t>
  </si>
  <si>
    <t xml:space="preserve">Total de hrs operadas del total de hrs programadas de los pozos de agua potable </t>
  </si>
  <si>
    <t>Cumplimiento en el programa de mantenimiento de pozos de agua potable</t>
  </si>
  <si>
    <t>Cumplimiento en el programa de mantenimiento de linea de drenaje sanitario</t>
  </si>
  <si>
    <t>Cumplimiento en el programa de rehabilitacion en las redes de drenaje</t>
  </si>
  <si>
    <t xml:space="preserve">Eficiencia y eficacia en la instalacion de descargas solicitadas por los usuarios  </t>
  </si>
  <si>
    <t xml:space="preserve">Eficiencia y eficacia en la instalacion de fugas reportadas por los usuarios  </t>
  </si>
  <si>
    <t>Cumplimiento en la ampliacion de red de agua potable</t>
  </si>
  <si>
    <t xml:space="preserve">Eficiencia y eficacia en la instalacion de tomas de agua  solicitadas por los usuarios  </t>
  </si>
  <si>
    <t xml:space="preserve">No. De platicas de las programadas_   Pláticas "Mi negocio sustentable" para usuarios comerciales e industriales de SAPAM para disminución de consumos y conocimiento de normativa. </t>
  </si>
  <si>
    <t>Cumplimiento en el programa de mantenimiento de la ptar</t>
  </si>
  <si>
    <t>cumplimiento en horas en el programa de operación de la ptar</t>
  </si>
  <si>
    <t>No. De platicas de las realizadas del programa empleado responsable</t>
  </si>
  <si>
    <t>No. De platicas de las realizadas del programa escuela sustentable</t>
  </si>
  <si>
    <t>No. de tomas con micromedidor funcionando del total de tomas activas</t>
  </si>
  <si>
    <t>Nivel de satisfaccion en atencion al publico de los usuarios de sapam</t>
  </si>
  <si>
    <t>%</t>
  </si>
  <si>
    <t>No casas habitadas c/servicio</t>
  </si>
  <si>
    <t>Derechos de extraccion</t>
  </si>
  <si>
    <t>No de reportes de contigencias</t>
  </si>
  <si>
    <t>m3 de agua potable facturada m3 de agua potable extraida</t>
  </si>
  <si>
    <t>m3 de agua tratada</t>
  </si>
  <si>
    <t>Eventos de cultura</t>
  </si>
  <si>
    <t>m3 de agua potable cobrada y facturada</t>
  </si>
  <si>
    <t>horas trabajadas en pozos</t>
  </si>
  <si>
    <t>Acciones realizadas a tiempo</t>
  </si>
  <si>
    <t>No de tomas realizadas a tiempo</t>
  </si>
  <si>
    <t>No de fugas realizadas a tiempo</t>
  </si>
  <si>
    <t>No de tomas instaladas a tiempo</t>
  </si>
  <si>
    <t>No de platicas realizadas</t>
  </si>
  <si>
    <t>Reglamento</t>
  </si>
  <si>
    <t>No de hrs tarabajadas</t>
  </si>
  <si>
    <t>No de tomas con micromedidores funcionando</t>
  </si>
  <si>
    <t>No de encuestas</t>
  </si>
  <si>
    <t>E0001</t>
  </si>
  <si>
    <t>F0001</t>
  </si>
  <si>
    <t>E0003</t>
  </si>
  <si>
    <t>P0003</t>
  </si>
  <si>
    <t>P0001</t>
  </si>
  <si>
    <t>B0002</t>
  </si>
  <si>
    <t>P0002</t>
  </si>
  <si>
    <t>B0001</t>
  </si>
  <si>
    <t>SISTEMA DE AGUA POTABLE Y ALCANTARILLADO MUNICIPAL DE VALLE DE SANTIAGO
INDICADORES DE RESULTADOS
DEL 1 DE ENERO AL 30 DE JUNIO DEL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</si>
</sst>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11"/>
      <color rgb="FF323232"/>
      <name val="Source Sans Pro"/>
      <family val="2"/>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53">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pplyProtection="1">
      <alignment wrapText="1"/>
    </xf>
    <xf numFmtId="10" fontId="0" fillId="0" borderId="0" xfId="0" applyNumberFormat="1" applyFont="1" applyProtection="1">
      <protection locked="0"/>
    </xf>
    <xf numFmtId="9" fontId="0" fillId="0" borderId="0" xfId="0" applyNumberFormat="1" applyFont="1" applyProtection="1">
      <protection locked="0"/>
    </xf>
    <xf numFmtId="0" fontId="0" fillId="0" borderId="0" xfId="0" applyFont="1" applyFill="1" applyBorder="1" applyProtection="1"/>
    <xf numFmtId="4" fontId="14" fillId="0" borderId="0" xfId="0" applyNumberFormat="1" applyFont="1" applyBorder="1" applyAlignment="1" applyProtection="1">
      <alignment vertical="top" wrapText="1"/>
      <protection locked="0"/>
    </xf>
    <xf numFmtId="0" fontId="0" fillId="0" borderId="0" xfId="0" applyFont="1" applyAlignment="1" applyProtection="1">
      <alignment vertical="top" wrapText="1"/>
      <protection locked="0"/>
    </xf>
    <xf numFmtId="0" fontId="0" fillId="0" borderId="0" xfId="0" applyFont="1" applyAlignment="1" applyProtection="1">
      <alignment vertical="top" wrapText="1"/>
    </xf>
    <xf numFmtId="0" fontId="0" fillId="0" borderId="0" xfId="0" applyBorder="1" applyAlignment="1" applyProtection="1">
      <alignment vertical="top" wrapText="1"/>
      <protection locked="0"/>
    </xf>
    <xf numFmtId="0" fontId="13" fillId="0" borderId="0" xfId="0" applyFont="1" applyAlignment="1">
      <alignment vertical="top" wrapText="1"/>
    </xf>
    <xf numFmtId="0" fontId="0" fillId="0" borderId="0" xfId="0" applyFont="1" applyAlignment="1">
      <alignment vertical="top" wrapText="1"/>
    </xf>
    <xf numFmtId="0" fontId="0" fillId="0" borderId="0" xfId="0" applyFont="1" applyBorder="1" applyAlignment="1" applyProtection="1">
      <alignment vertical="top" wrapText="1"/>
      <protection locked="0"/>
    </xf>
  </cellXfs>
  <cellStyles count="17">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182596</xdr:colOff>
      <xdr:row>0</xdr:row>
      <xdr:rowOff>638175</xdr:rowOff>
    </xdr:to>
    <xdr:pic>
      <xdr:nvPicPr>
        <xdr:cNvPr id="2" name="18 Imagen" descr="SAPAM sin fondo.png">
          <a:extLst>
            <a:ext uri="{FF2B5EF4-FFF2-40B4-BE49-F238E27FC236}">
              <a16:creationId xmlns:a16="http://schemas.microsoft.com/office/drawing/2014/main" id="{19D54316-832F-4397-AE6F-7B5E732084CD}"/>
            </a:ext>
          </a:extLst>
        </xdr:cNvPr>
        <xdr:cNvPicPr>
          <a:picLocks noChangeAspect="1"/>
        </xdr:cNvPicPr>
      </xdr:nvPicPr>
      <xdr:blipFill>
        <a:blip xmlns:r="http://schemas.openxmlformats.org/officeDocument/2006/relationships" r:embed="rId1" cstate="print"/>
        <a:stretch>
          <a:fillRect/>
        </a:stretch>
      </xdr:blipFill>
      <xdr:spPr>
        <a:xfrm>
          <a:off x="0" y="0"/>
          <a:ext cx="2430496" cy="638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5"/>
  <sheetViews>
    <sheetView tabSelected="1" zoomScaleNormal="100" workbookViewId="0">
      <selection activeCell="C1" sqref="C1"/>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4" t="s">
        <v>226</v>
      </c>
      <c r="B1" s="35"/>
      <c r="C1" s="35"/>
      <c r="D1" s="35"/>
      <c r="E1" s="35"/>
      <c r="F1" s="35"/>
      <c r="G1" s="35"/>
      <c r="H1" s="35"/>
      <c r="I1" s="35"/>
      <c r="J1" s="35"/>
      <c r="K1" s="35"/>
      <c r="L1" s="35"/>
      <c r="M1" s="35"/>
      <c r="N1" s="35"/>
      <c r="O1" s="35"/>
      <c r="P1" s="35"/>
      <c r="Q1" s="35"/>
      <c r="R1" s="35"/>
      <c r="S1" s="35"/>
      <c r="T1" s="35"/>
      <c r="U1" s="35"/>
      <c r="V1" s="35"/>
      <c r="W1" s="36"/>
    </row>
    <row r="2" spans="1:23" s="1" customFormat="1" ht="11.25" customHeight="1" x14ac:dyDescent="0.2">
      <c r="A2" s="31" t="s">
        <v>74</v>
      </c>
      <c r="B2" s="31"/>
      <c r="C2" s="31"/>
      <c r="D2" s="31"/>
      <c r="E2" s="31"/>
      <c r="F2" s="41" t="s">
        <v>2</v>
      </c>
      <c r="G2" s="41"/>
      <c r="H2" s="41"/>
      <c r="I2" s="41"/>
      <c r="J2" s="41"/>
      <c r="K2" s="32" t="s">
        <v>72</v>
      </c>
      <c r="L2" s="32"/>
      <c r="M2" s="32"/>
      <c r="N2" s="33" t="s">
        <v>73</v>
      </c>
      <c r="O2" s="33"/>
      <c r="P2" s="33"/>
      <c r="Q2" s="33"/>
      <c r="R2" s="33"/>
      <c r="S2" s="33"/>
      <c r="T2" s="33"/>
      <c r="U2" s="37" t="s">
        <v>55</v>
      </c>
      <c r="V2" s="37"/>
      <c r="W2" s="37"/>
    </row>
    <row r="3" spans="1:23" s="1" customFormat="1" ht="54.75" customHeight="1" x14ac:dyDescent="0.2">
      <c r="A3" s="26" t="s">
        <v>50</v>
      </c>
      <c r="B3" s="26" t="s">
        <v>49</v>
      </c>
      <c r="C3" s="26" t="s">
        <v>48</v>
      </c>
      <c r="D3" s="26" t="s">
        <v>47</v>
      </c>
      <c r="E3" s="26" t="s">
        <v>46</v>
      </c>
      <c r="F3" s="27" t="s">
        <v>45</v>
      </c>
      <c r="G3" s="27" t="s">
        <v>44</v>
      </c>
      <c r="H3" s="27" t="s">
        <v>43</v>
      </c>
      <c r="I3" s="28" t="s">
        <v>42</v>
      </c>
      <c r="J3" s="28" t="s">
        <v>41</v>
      </c>
      <c r="K3" s="29" t="s">
        <v>40</v>
      </c>
      <c r="L3" s="29" t="s">
        <v>39</v>
      </c>
      <c r="M3" s="29" t="s">
        <v>26</v>
      </c>
      <c r="N3" s="30" t="s">
        <v>38</v>
      </c>
      <c r="O3" s="30" t="s">
        <v>37</v>
      </c>
      <c r="P3" s="30" t="s">
        <v>36</v>
      </c>
      <c r="Q3" s="30" t="s">
        <v>85</v>
      </c>
      <c r="R3" s="30" t="s">
        <v>35</v>
      </c>
      <c r="S3" s="30" t="s">
        <v>34</v>
      </c>
      <c r="T3" s="30" t="s">
        <v>33</v>
      </c>
      <c r="U3" s="38" t="s">
        <v>54</v>
      </c>
      <c r="V3" s="39" t="s">
        <v>31</v>
      </c>
      <c r="W3" s="39" t="s">
        <v>71</v>
      </c>
    </row>
    <row r="4" spans="1:23" s="1" customFormat="1" ht="15" customHeight="1" x14ac:dyDescent="0.2">
      <c r="A4" s="18">
        <v>1</v>
      </c>
      <c r="B4" s="19">
        <v>2</v>
      </c>
      <c r="C4" s="18">
        <v>3</v>
      </c>
      <c r="D4" s="23">
        <v>4</v>
      </c>
      <c r="E4" s="18">
        <v>5</v>
      </c>
      <c r="F4" s="24">
        <v>6</v>
      </c>
      <c r="G4" s="24">
        <v>7</v>
      </c>
      <c r="H4" s="24">
        <v>8</v>
      </c>
      <c r="I4" s="25">
        <v>9</v>
      </c>
      <c r="J4" s="25">
        <v>10</v>
      </c>
      <c r="K4" s="20">
        <v>11</v>
      </c>
      <c r="L4" s="20">
        <v>12</v>
      </c>
      <c r="M4" s="20">
        <v>13</v>
      </c>
      <c r="N4" s="21">
        <v>14</v>
      </c>
      <c r="O4" s="21">
        <v>15</v>
      </c>
      <c r="P4" s="21">
        <v>16</v>
      </c>
      <c r="Q4" s="21">
        <v>17</v>
      </c>
      <c r="R4" s="21">
        <v>18</v>
      </c>
      <c r="S4" s="21">
        <v>19</v>
      </c>
      <c r="T4" s="21">
        <v>20</v>
      </c>
      <c r="U4" s="40">
        <v>21</v>
      </c>
      <c r="V4" s="40">
        <v>22</v>
      </c>
      <c r="W4" s="40">
        <v>23</v>
      </c>
    </row>
    <row r="5" spans="1:23" ht="90" x14ac:dyDescent="0.2">
      <c r="A5" s="48">
        <v>8101</v>
      </c>
      <c r="B5" s="47" t="s">
        <v>218</v>
      </c>
      <c r="C5" s="51" t="s">
        <v>88</v>
      </c>
      <c r="D5" s="47" t="s">
        <v>87</v>
      </c>
      <c r="E5" s="51" t="s">
        <v>86</v>
      </c>
      <c r="F5" s="46">
        <f>1796979.16+6455591.61</f>
        <v>8252570.7700000005</v>
      </c>
      <c r="G5" s="46">
        <f>1758236.75+7060042.74</f>
        <v>8818279.4900000002</v>
      </c>
      <c r="H5" s="52">
        <f>804156.43+2740469.03</f>
        <v>3544625.46</v>
      </c>
      <c r="I5" s="52">
        <f>954080.32+4319573.71</f>
        <v>5273654.03</v>
      </c>
      <c r="J5" s="52">
        <f>765681.3+2432611.17</f>
        <v>3198292.4699999997</v>
      </c>
      <c r="K5" s="48" t="s">
        <v>89</v>
      </c>
      <c r="L5" s="49" t="s">
        <v>27</v>
      </c>
      <c r="M5" s="50" t="s">
        <v>91</v>
      </c>
      <c r="N5" s="48" t="s">
        <v>92</v>
      </c>
      <c r="O5" s="49" t="s">
        <v>27</v>
      </c>
      <c r="P5" s="17" t="s">
        <v>93</v>
      </c>
      <c r="Q5" s="17" t="s">
        <v>94</v>
      </c>
      <c r="R5" s="43">
        <v>0.31180000000000002</v>
      </c>
      <c r="S5" s="43">
        <v>0.31180000000000002</v>
      </c>
      <c r="T5" s="2">
        <v>0</v>
      </c>
      <c r="U5" s="2">
        <v>0</v>
      </c>
      <c r="V5" s="2">
        <v>0</v>
      </c>
      <c r="W5" s="3" t="s">
        <v>200</v>
      </c>
    </row>
    <row r="6" spans="1:23" ht="60" x14ac:dyDescent="0.2">
      <c r="A6" s="48">
        <v>8105</v>
      </c>
      <c r="B6" s="47" t="s">
        <v>222</v>
      </c>
      <c r="C6" s="51" t="s">
        <v>88</v>
      </c>
      <c r="D6" s="47" t="s">
        <v>87</v>
      </c>
      <c r="E6" s="51" t="s">
        <v>86</v>
      </c>
      <c r="F6" s="46">
        <v>2279450.4</v>
      </c>
      <c r="G6" s="52">
        <v>2284972.54</v>
      </c>
      <c r="H6" s="46">
        <v>818495.81</v>
      </c>
      <c r="I6" s="52">
        <v>1466476.73</v>
      </c>
      <c r="J6" s="46">
        <v>746419.71</v>
      </c>
      <c r="K6" s="48" t="s">
        <v>89</v>
      </c>
      <c r="L6" s="49" t="s">
        <v>90</v>
      </c>
      <c r="M6" s="50" t="s">
        <v>95</v>
      </c>
      <c r="N6" s="48" t="s">
        <v>96</v>
      </c>
      <c r="O6" s="49" t="s">
        <v>90</v>
      </c>
      <c r="P6" s="17" t="s">
        <v>97</v>
      </c>
      <c r="Q6" s="17" t="s">
        <v>98</v>
      </c>
      <c r="R6" s="43">
        <v>0.94989999999999997</v>
      </c>
      <c r="S6" s="43">
        <v>0.94989999999999997</v>
      </c>
      <c r="T6" s="2">
        <v>0</v>
      </c>
      <c r="U6" s="2">
        <v>0</v>
      </c>
      <c r="V6" s="2">
        <v>0</v>
      </c>
      <c r="W6" s="3" t="s">
        <v>201</v>
      </c>
    </row>
    <row r="7" spans="1:23" ht="22.5" x14ac:dyDescent="0.2">
      <c r="A7" s="48">
        <v>8108</v>
      </c>
      <c r="B7" s="47" t="s">
        <v>223</v>
      </c>
      <c r="C7" s="51" t="s">
        <v>88</v>
      </c>
      <c r="D7" s="47" t="s">
        <v>87</v>
      </c>
      <c r="E7" s="51" t="s">
        <v>86</v>
      </c>
      <c r="F7" s="46">
        <v>16147109.359999999</v>
      </c>
      <c r="G7" s="46">
        <v>18287936.82</v>
      </c>
      <c r="H7" s="46">
        <v>7432918.7000000002</v>
      </c>
      <c r="I7" s="46">
        <v>10855018.119999999</v>
      </c>
      <c r="J7" s="46">
        <v>4843475.88</v>
      </c>
      <c r="K7" s="48" t="s">
        <v>89</v>
      </c>
      <c r="L7" s="49" t="s">
        <v>99</v>
      </c>
      <c r="M7" s="48" t="s">
        <v>100</v>
      </c>
      <c r="N7" s="48" t="s">
        <v>101</v>
      </c>
      <c r="O7" s="49" t="s">
        <v>99</v>
      </c>
      <c r="P7" s="17" t="s">
        <v>102</v>
      </c>
      <c r="Q7" s="17" t="s">
        <v>103</v>
      </c>
      <c r="R7" s="2">
        <v>4</v>
      </c>
      <c r="S7" s="2">
        <v>4</v>
      </c>
      <c r="T7" s="2">
        <v>2</v>
      </c>
      <c r="U7" s="2">
        <v>2</v>
      </c>
      <c r="V7" s="2">
        <v>2</v>
      </c>
      <c r="W7" s="3" t="s">
        <v>202</v>
      </c>
    </row>
    <row r="8" spans="1:23" ht="33.75" x14ac:dyDescent="0.2">
      <c r="A8" s="48">
        <v>8107</v>
      </c>
      <c r="B8" s="47" t="s">
        <v>224</v>
      </c>
      <c r="C8" s="51" t="s">
        <v>88</v>
      </c>
      <c r="D8" s="47" t="s">
        <v>87</v>
      </c>
      <c r="E8" s="51" t="s">
        <v>86</v>
      </c>
      <c r="F8" s="46">
        <v>6201445.6600000001</v>
      </c>
      <c r="G8" s="52">
        <v>6136290.2000000002</v>
      </c>
      <c r="H8" s="46">
        <v>1117516.0900000001</v>
      </c>
      <c r="I8" s="46">
        <v>5018774.1100000003</v>
      </c>
      <c r="J8" s="46">
        <v>676935.91</v>
      </c>
      <c r="K8" s="48" t="s">
        <v>89</v>
      </c>
      <c r="L8" s="49" t="s">
        <v>104</v>
      </c>
      <c r="M8" s="48" t="s">
        <v>105</v>
      </c>
      <c r="N8" s="48" t="s">
        <v>106</v>
      </c>
      <c r="O8" s="49" t="s">
        <v>104</v>
      </c>
      <c r="P8" s="17" t="s">
        <v>107</v>
      </c>
      <c r="Q8" s="17" t="s">
        <v>107</v>
      </c>
      <c r="R8" s="2">
        <v>0</v>
      </c>
      <c r="S8" s="2">
        <v>0</v>
      </c>
      <c r="T8" s="2">
        <v>0</v>
      </c>
      <c r="U8" s="2">
        <v>0</v>
      </c>
      <c r="V8" s="2">
        <v>0</v>
      </c>
      <c r="W8" s="45" t="s">
        <v>203</v>
      </c>
    </row>
    <row r="9" spans="1:23" ht="78.75" x14ac:dyDescent="0.2">
      <c r="A9" s="48">
        <v>8106</v>
      </c>
      <c r="B9" s="47" t="s">
        <v>225</v>
      </c>
      <c r="C9" s="51" t="s">
        <v>88</v>
      </c>
      <c r="D9" s="47" t="s">
        <v>87</v>
      </c>
      <c r="E9" s="51" t="s">
        <v>86</v>
      </c>
      <c r="F9" s="46">
        <v>9546497.5099999998</v>
      </c>
      <c r="G9" s="52">
        <v>6904413.0299999993</v>
      </c>
      <c r="H9" s="46">
        <v>2847481.59</v>
      </c>
      <c r="I9" s="52">
        <v>4056931.44</v>
      </c>
      <c r="J9" s="46">
        <v>2236379.96</v>
      </c>
      <c r="K9" s="48" t="s">
        <v>89</v>
      </c>
      <c r="L9" s="49" t="s">
        <v>108</v>
      </c>
      <c r="M9" s="48" t="s">
        <v>109</v>
      </c>
      <c r="N9" s="48" t="s">
        <v>110</v>
      </c>
      <c r="O9" s="49" t="s">
        <v>108</v>
      </c>
      <c r="P9" s="17" t="s">
        <v>111</v>
      </c>
      <c r="Q9" s="17" t="s">
        <v>116</v>
      </c>
      <c r="R9" s="43">
        <v>0.72499999999999998</v>
      </c>
      <c r="S9" s="43">
        <v>0.72499999999999998</v>
      </c>
      <c r="T9" s="43">
        <v>0.60940000000000005</v>
      </c>
      <c r="U9" s="2">
        <v>804033</v>
      </c>
      <c r="V9" s="2">
        <v>1319285</v>
      </c>
      <c r="W9" s="45" t="s">
        <v>204</v>
      </c>
    </row>
    <row r="10" spans="1:23" ht="56.25" x14ac:dyDescent="0.2">
      <c r="A10" s="48">
        <v>8109</v>
      </c>
      <c r="B10" s="47" t="s">
        <v>221</v>
      </c>
      <c r="C10" s="51" t="s">
        <v>88</v>
      </c>
      <c r="D10" s="47" t="s">
        <v>87</v>
      </c>
      <c r="E10" s="51" t="s">
        <v>86</v>
      </c>
      <c r="F10" s="46">
        <v>4195878.6100000003</v>
      </c>
      <c r="G10" s="52">
        <v>4340091.5500000007</v>
      </c>
      <c r="H10" s="46">
        <v>1442958.99</v>
      </c>
      <c r="I10" s="52">
        <v>2897132.56</v>
      </c>
      <c r="J10" s="46">
        <v>1062577.96</v>
      </c>
      <c r="K10" s="48" t="s">
        <v>89</v>
      </c>
      <c r="L10" s="49" t="s">
        <v>112</v>
      </c>
      <c r="M10" s="48" t="s">
        <v>113</v>
      </c>
      <c r="N10" s="48" t="s">
        <v>114</v>
      </c>
      <c r="O10" s="49" t="s">
        <v>112</v>
      </c>
      <c r="P10" s="17" t="s">
        <v>115</v>
      </c>
      <c r="Q10" s="17" t="s">
        <v>117</v>
      </c>
      <c r="R10" s="43">
        <v>0.3236</v>
      </c>
      <c r="S10" s="43">
        <v>0.3236</v>
      </c>
      <c r="T10" s="43">
        <v>0.2848</v>
      </c>
      <c r="U10" s="2">
        <v>138460</v>
      </c>
      <c r="V10" s="2">
        <v>486000</v>
      </c>
      <c r="W10" s="45" t="s">
        <v>205</v>
      </c>
    </row>
    <row r="11" spans="1:23" ht="22.5" x14ac:dyDescent="0.2">
      <c r="A11" s="48">
        <v>8102</v>
      </c>
      <c r="B11" s="47" t="s">
        <v>219</v>
      </c>
      <c r="C11" s="51" t="s">
        <v>88</v>
      </c>
      <c r="D11" s="47" t="s">
        <v>87</v>
      </c>
      <c r="E11" s="51" t="s">
        <v>86</v>
      </c>
      <c r="F11" s="46">
        <v>523912.11</v>
      </c>
      <c r="G11" s="52">
        <v>521290.51</v>
      </c>
      <c r="H11" s="46">
        <v>233280.06</v>
      </c>
      <c r="I11" s="52">
        <v>288010.45</v>
      </c>
      <c r="J11" s="46">
        <v>221428.7</v>
      </c>
      <c r="K11" s="48" t="s">
        <v>89</v>
      </c>
      <c r="L11" s="49" t="s">
        <v>118</v>
      </c>
      <c r="M11" s="48" t="s">
        <v>120</v>
      </c>
      <c r="N11" s="48" t="s">
        <v>121</v>
      </c>
      <c r="O11" s="49" t="s">
        <v>29</v>
      </c>
      <c r="P11" s="17" t="s">
        <v>122</v>
      </c>
      <c r="Q11" s="17" t="s">
        <v>126</v>
      </c>
      <c r="R11" s="44">
        <v>1</v>
      </c>
      <c r="S11" s="44">
        <v>1</v>
      </c>
      <c r="T11" s="44">
        <v>0.5</v>
      </c>
      <c r="U11" s="2">
        <v>2</v>
      </c>
      <c r="V11" s="2">
        <v>4</v>
      </c>
      <c r="W11" s="45" t="s">
        <v>206</v>
      </c>
    </row>
    <row r="12" spans="1:23" ht="33.75" x14ac:dyDescent="0.2">
      <c r="A12" s="48">
        <v>8104</v>
      </c>
      <c r="B12" s="47" t="s">
        <v>220</v>
      </c>
      <c r="C12" s="51" t="s">
        <v>88</v>
      </c>
      <c r="D12" s="47" t="s">
        <v>87</v>
      </c>
      <c r="E12" s="51" t="s">
        <v>86</v>
      </c>
      <c r="F12" s="46">
        <v>8000751.0499999998</v>
      </c>
      <c r="G12" s="52">
        <v>7854341.3300000001</v>
      </c>
      <c r="H12" s="46">
        <v>2759278.66</v>
      </c>
      <c r="I12" s="52">
        <v>5095062.67</v>
      </c>
      <c r="J12" s="46">
        <v>2528104.09</v>
      </c>
      <c r="K12" s="48" t="s">
        <v>89</v>
      </c>
      <c r="L12" s="49" t="s">
        <v>119</v>
      </c>
      <c r="M12" s="48" t="s">
        <v>123</v>
      </c>
      <c r="N12" s="48" t="s">
        <v>124</v>
      </c>
      <c r="O12" s="49" t="s">
        <v>29</v>
      </c>
      <c r="P12" s="17" t="s">
        <v>125</v>
      </c>
      <c r="Q12" s="17" t="s">
        <v>127</v>
      </c>
      <c r="R12" s="44">
        <v>0.43</v>
      </c>
      <c r="S12" s="44">
        <v>0.43</v>
      </c>
      <c r="T12" s="43">
        <v>0.38200000000000001</v>
      </c>
      <c r="U12" s="2">
        <v>307204</v>
      </c>
      <c r="V12" s="2">
        <v>804033</v>
      </c>
      <c r="W12" s="45" t="s">
        <v>207</v>
      </c>
    </row>
    <row r="13" spans="1:23" ht="22.5" x14ac:dyDescent="0.2">
      <c r="A13" s="48"/>
      <c r="B13" s="47"/>
      <c r="C13" s="51" t="s">
        <v>88</v>
      </c>
      <c r="D13" s="47" t="s">
        <v>87</v>
      </c>
      <c r="E13" s="51" t="s">
        <v>86</v>
      </c>
      <c r="F13" s="47"/>
      <c r="G13" s="47"/>
      <c r="H13" s="47"/>
      <c r="I13" s="47"/>
      <c r="J13" s="47"/>
      <c r="K13" s="48" t="s">
        <v>89</v>
      </c>
      <c r="L13" s="49" t="s">
        <v>131</v>
      </c>
      <c r="M13" s="48" t="s">
        <v>128</v>
      </c>
      <c r="N13" s="48" t="s">
        <v>129</v>
      </c>
      <c r="O13" s="49" t="s">
        <v>131</v>
      </c>
      <c r="P13" s="17" t="s">
        <v>130</v>
      </c>
      <c r="Q13" s="17" t="s">
        <v>185</v>
      </c>
      <c r="R13" s="44">
        <v>1</v>
      </c>
      <c r="S13" s="44">
        <v>1</v>
      </c>
      <c r="T13" s="43">
        <v>0.99570000000000003</v>
      </c>
      <c r="U13" s="2">
        <v>13229</v>
      </c>
      <c r="V13" s="2">
        <v>13286</v>
      </c>
      <c r="W13" s="45" t="s">
        <v>208</v>
      </c>
    </row>
    <row r="14" spans="1:23" ht="25.5" x14ac:dyDescent="0.2">
      <c r="A14" s="48"/>
      <c r="B14" s="47"/>
      <c r="C14" s="51" t="s">
        <v>88</v>
      </c>
      <c r="D14" s="47" t="s">
        <v>87</v>
      </c>
      <c r="E14" s="51" t="s">
        <v>86</v>
      </c>
      <c r="F14" s="47"/>
      <c r="G14" s="47"/>
      <c r="H14" s="47"/>
      <c r="I14" s="47"/>
      <c r="J14" s="47"/>
      <c r="K14" s="48" t="s">
        <v>89</v>
      </c>
      <c r="L14" s="49" t="s">
        <v>135</v>
      </c>
      <c r="M14" s="48" t="s">
        <v>132</v>
      </c>
      <c r="N14" s="48" t="s">
        <v>133</v>
      </c>
      <c r="O14" s="49" t="s">
        <v>135</v>
      </c>
      <c r="P14" s="16" t="s">
        <v>134</v>
      </c>
      <c r="Q14" s="16" t="s">
        <v>186</v>
      </c>
      <c r="R14" s="44">
        <v>1</v>
      </c>
      <c r="S14" s="44">
        <v>1</v>
      </c>
      <c r="T14" s="44">
        <v>0</v>
      </c>
      <c r="U14" s="2">
        <v>0</v>
      </c>
      <c r="V14" s="2">
        <v>1</v>
      </c>
      <c r="W14" s="45" t="s">
        <v>209</v>
      </c>
    </row>
    <row r="15" spans="1:23" ht="22.5" x14ac:dyDescent="0.2">
      <c r="A15" s="48"/>
      <c r="B15" s="47"/>
      <c r="C15" s="51" t="s">
        <v>88</v>
      </c>
      <c r="D15" s="47" t="s">
        <v>87</v>
      </c>
      <c r="E15" s="51" t="s">
        <v>86</v>
      </c>
      <c r="F15" s="47"/>
      <c r="G15" s="47"/>
      <c r="H15" s="47"/>
      <c r="I15" s="47"/>
      <c r="J15" s="47"/>
      <c r="K15" s="48" t="s">
        <v>89</v>
      </c>
      <c r="L15" s="49" t="s">
        <v>136</v>
      </c>
      <c r="M15" s="48" t="s">
        <v>137</v>
      </c>
      <c r="N15" s="48" t="s">
        <v>133</v>
      </c>
      <c r="O15" s="49" t="s">
        <v>136</v>
      </c>
      <c r="P15" s="17" t="s">
        <v>134</v>
      </c>
      <c r="Q15" s="17" t="s">
        <v>187</v>
      </c>
      <c r="R15" s="44">
        <v>1</v>
      </c>
      <c r="S15" s="44">
        <v>1</v>
      </c>
      <c r="T15" s="44">
        <v>1</v>
      </c>
      <c r="U15" s="2">
        <v>128</v>
      </c>
      <c r="V15" s="2">
        <v>128</v>
      </c>
      <c r="W15" s="45" t="s">
        <v>209</v>
      </c>
    </row>
    <row r="16" spans="1:23" ht="22.5" x14ac:dyDescent="0.2">
      <c r="A16" s="48"/>
      <c r="B16" s="47"/>
      <c r="C16" s="51" t="s">
        <v>88</v>
      </c>
      <c r="D16" s="47" t="s">
        <v>87</v>
      </c>
      <c r="E16" s="51" t="s">
        <v>86</v>
      </c>
      <c r="F16" s="47"/>
      <c r="G16" s="47"/>
      <c r="H16" s="47"/>
      <c r="I16" s="47"/>
      <c r="J16" s="47"/>
      <c r="K16" s="48" t="s">
        <v>89</v>
      </c>
      <c r="L16" s="49" t="s">
        <v>140</v>
      </c>
      <c r="M16" s="48" t="s">
        <v>138</v>
      </c>
      <c r="N16" s="48" t="s">
        <v>139</v>
      </c>
      <c r="O16" s="49" t="s">
        <v>140</v>
      </c>
      <c r="P16" s="17" t="s">
        <v>134</v>
      </c>
      <c r="Q16" s="17" t="s">
        <v>188</v>
      </c>
      <c r="R16" s="44">
        <v>1</v>
      </c>
      <c r="S16" s="44">
        <v>1</v>
      </c>
      <c r="T16" s="44">
        <v>1</v>
      </c>
      <c r="U16" s="2">
        <v>2</v>
      </c>
      <c r="V16" s="2">
        <v>2</v>
      </c>
      <c r="W16" s="45" t="s">
        <v>209</v>
      </c>
    </row>
    <row r="17" spans="1:23" ht="22.5" x14ac:dyDescent="0.2">
      <c r="A17" s="48"/>
      <c r="B17" s="47"/>
      <c r="C17" s="51" t="s">
        <v>88</v>
      </c>
      <c r="D17" s="47" t="s">
        <v>87</v>
      </c>
      <c r="E17" s="51" t="s">
        <v>86</v>
      </c>
      <c r="F17" s="47"/>
      <c r="G17" s="47"/>
      <c r="H17" s="47"/>
      <c r="I17" s="47"/>
      <c r="J17" s="47"/>
      <c r="K17" s="48" t="s">
        <v>89</v>
      </c>
      <c r="L17" s="49" t="s">
        <v>144</v>
      </c>
      <c r="M17" s="48" t="s">
        <v>141</v>
      </c>
      <c r="N17" s="48" t="s">
        <v>142</v>
      </c>
      <c r="O17" s="49" t="s">
        <v>144</v>
      </c>
      <c r="P17" s="17" t="s">
        <v>143</v>
      </c>
      <c r="Q17" s="17" t="s">
        <v>189</v>
      </c>
      <c r="R17" s="44">
        <v>1</v>
      </c>
      <c r="S17" s="44">
        <v>1</v>
      </c>
      <c r="T17" s="44">
        <v>1</v>
      </c>
      <c r="U17" s="2">
        <v>14</v>
      </c>
      <c r="V17" s="2">
        <v>14</v>
      </c>
      <c r="W17" s="45" t="s">
        <v>210</v>
      </c>
    </row>
    <row r="18" spans="1:23" ht="22.5" x14ac:dyDescent="0.2">
      <c r="A18" s="48"/>
      <c r="B18" s="47"/>
      <c r="C18" s="51" t="s">
        <v>88</v>
      </c>
      <c r="D18" s="47" t="s">
        <v>87</v>
      </c>
      <c r="E18" s="51" t="s">
        <v>86</v>
      </c>
      <c r="F18" s="47"/>
      <c r="G18" s="47"/>
      <c r="H18" s="47"/>
      <c r="I18" s="47"/>
      <c r="J18" s="47"/>
      <c r="K18" s="48" t="s">
        <v>89</v>
      </c>
      <c r="L18" s="49" t="s">
        <v>148</v>
      </c>
      <c r="M18" s="48" t="s">
        <v>145</v>
      </c>
      <c r="N18" s="48" t="s">
        <v>146</v>
      </c>
      <c r="O18" s="49" t="s">
        <v>148</v>
      </c>
      <c r="P18" s="17" t="s">
        <v>147</v>
      </c>
      <c r="Q18" s="17" t="s">
        <v>190</v>
      </c>
      <c r="R18" s="44">
        <v>1</v>
      </c>
      <c r="S18" s="44">
        <v>1</v>
      </c>
      <c r="T18" s="44">
        <v>1</v>
      </c>
      <c r="U18" s="2">
        <v>645</v>
      </c>
      <c r="V18" s="2">
        <v>645</v>
      </c>
      <c r="W18" s="45" t="s">
        <v>211</v>
      </c>
    </row>
    <row r="19" spans="1:23" ht="22.5" x14ac:dyDescent="0.2">
      <c r="A19" s="48"/>
      <c r="B19" s="47"/>
      <c r="C19" s="51" t="s">
        <v>88</v>
      </c>
      <c r="D19" s="47" t="s">
        <v>87</v>
      </c>
      <c r="E19" s="51" t="s">
        <v>86</v>
      </c>
      <c r="F19" s="47"/>
      <c r="G19" s="47"/>
      <c r="H19" s="47"/>
      <c r="I19" s="47"/>
      <c r="J19" s="47"/>
      <c r="K19" s="48" t="s">
        <v>89</v>
      </c>
      <c r="L19" s="49" t="s">
        <v>149</v>
      </c>
      <c r="M19" s="48" t="s">
        <v>151</v>
      </c>
      <c r="N19" s="48" t="s">
        <v>152</v>
      </c>
      <c r="O19" s="49" t="s">
        <v>149</v>
      </c>
      <c r="P19" s="17" t="s">
        <v>134</v>
      </c>
      <c r="Q19" s="17" t="s">
        <v>191</v>
      </c>
      <c r="R19" s="44">
        <v>1</v>
      </c>
      <c r="S19" s="44">
        <v>1</v>
      </c>
      <c r="T19" s="44">
        <v>1</v>
      </c>
      <c r="U19" s="2">
        <v>3</v>
      </c>
      <c r="V19" s="2">
        <v>3</v>
      </c>
      <c r="W19" s="45" t="s">
        <v>209</v>
      </c>
    </row>
    <row r="20" spans="1:23" ht="22.5" x14ac:dyDescent="0.2">
      <c r="A20" s="48"/>
      <c r="B20" s="47"/>
      <c r="C20" s="51" t="s">
        <v>88</v>
      </c>
      <c r="D20" s="47" t="s">
        <v>87</v>
      </c>
      <c r="E20" s="51" t="s">
        <v>86</v>
      </c>
      <c r="F20" s="47"/>
      <c r="G20" s="47"/>
      <c r="H20" s="47"/>
      <c r="I20" s="47"/>
      <c r="J20" s="47"/>
      <c r="K20" s="48" t="s">
        <v>89</v>
      </c>
      <c r="L20" s="49" t="s">
        <v>150</v>
      </c>
      <c r="M20" s="48" t="s">
        <v>153</v>
      </c>
      <c r="N20" s="48" t="s">
        <v>154</v>
      </c>
      <c r="O20" s="49" t="s">
        <v>150</v>
      </c>
      <c r="P20" s="17" t="s">
        <v>155</v>
      </c>
      <c r="Q20" s="17" t="s">
        <v>192</v>
      </c>
      <c r="R20" s="44">
        <v>1</v>
      </c>
      <c r="S20" s="44">
        <v>1</v>
      </c>
      <c r="T20" s="44">
        <v>1</v>
      </c>
      <c r="U20" s="2">
        <v>34</v>
      </c>
      <c r="V20" s="2">
        <v>34</v>
      </c>
      <c r="W20" s="45" t="s">
        <v>212</v>
      </c>
    </row>
    <row r="21" spans="1:23" ht="45" x14ac:dyDescent="0.2">
      <c r="A21" s="48"/>
      <c r="B21" s="47"/>
      <c r="C21" s="51" t="s">
        <v>88</v>
      </c>
      <c r="D21" s="47" t="s">
        <v>87</v>
      </c>
      <c r="E21" s="51" t="s">
        <v>86</v>
      </c>
      <c r="F21" s="47"/>
      <c r="G21" s="47"/>
      <c r="H21" s="47"/>
      <c r="I21" s="47"/>
      <c r="J21" s="47"/>
      <c r="K21" s="48" t="s">
        <v>89</v>
      </c>
      <c r="L21" s="49" t="s">
        <v>157</v>
      </c>
      <c r="M21" s="48" t="s">
        <v>156</v>
      </c>
      <c r="N21" s="48" t="s">
        <v>161</v>
      </c>
      <c r="O21" s="49" t="s">
        <v>157</v>
      </c>
      <c r="P21" s="17" t="s">
        <v>162</v>
      </c>
      <c r="Q21" s="42" t="s">
        <v>193</v>
      </c>
      <c r="R21" s="43">
        <v>0.69440000000000002</v>
      </c>
      <c r="S21" s="43">
        <v>0.69440000000000002</v>
      </c>
      <c r="T21" s="43">
        <v>0.1018</v>
      </c>
      <c r="U21" s="2">
        <v>11</v>
      </c>
      <c r="V21" s="2">
        <v>108</v>
      </c>
      <c r="W21" s="45" t="s">
        <v>213</v>
      </c>
    </row>
    <row r="22" spans="1:23" ht="22.5" x14ac:dyDescent="0.2">
      <c r="A22" s="48"/>
      <c r="B22" s="47"/>
      <c r="C22" s="51" t="s">
        <v>88</v>
      </c>
      <c r="D22" s="47" t="s">
        <v>87</v>
      </c>
      <c r="E22" s="51" t="s">
        <v>86</v>
      </c>
      <c r="F22" s="47"/>
      <c r="G22" s="47"/>
      <c r="H22" s="47"/>
      <c r="I22" s="47"/>
      <c r="J22" s="47"/>
      <c r="K22" s="48" t="s">
        <v>89</v>
      </c>
      <c r="L22" s="49" t="s">
        <v>158</v>
      </c>
      <c r="M22" s="48" t="s">
        <v>163</v>
      </c>
      <c r="N22" s="48" t="s">
        <v>163</v>
      </c>
      <c r="O22" s="49" t="s">
        <v>158</v>
      </c>
      <c r="P22" s="17" t="s">
        <v>164</v>
      </c>
      <c r="Q22" s="3" t="s">
        <v>163</v>
      </c>
      <c r="R22" s="2">
        <v>1</v>
      </c>
      <c r="S22" s="2">
        <v>1</v>
      </c>
      <c r="T22" s="44">
        <v>0</v>
      </c>
      <c r="U22" s="2">
        <v>0</v>
      </c>
      <c r="V22" s="2">
        <v>0</v>
      </c>
      <c r="W22" s="45" t="s">
        <v>214</v>
      </c>
    </row>
    <row r="23" spans="1:23" ht="22.5" x14ac:dyDescent="0.2">
      <c r="A23" s="48"/>
      <c r="B23" s="47"/>
      <c r="C23" s="51" t="s">
        <v>88</v>
      </c>
      <c r="D23" s="47" t="s">
        <v>87</v>
      </c>
      <c r="E23" s="51" t="s">
        <v>86</v>
      </c>
      <c r="F23" s="47"/>
      <c r="G23" s="47"/>
      <c r="H23" s="47"/>
      <c r="I23" s="47"/>
      <c r="J23" s="47"/>
      <c r="K23" s="48" t="s">
        <v>89</v>
      </c>
      <c r="L23" s="49" t="s">
        <v>159</v>
      </c>
      <c r="M23" s="48" t="s">
        <v>165</v>
      </c>
      <c r="N23" s="48" t="s">
        <v>166</v>
      </c>
      <c r="O23" s="49" t="s">
        <v>159</v>
      </c>
      <c r="P23" s="17" t="s">
        <v>167</v>
      </c>
      <c r="Q23" s="17" t="s">
        <v>194</v>
      </c>
      <c r="R23" s="44">
        <v>1</v>
      </c>
      <c r="S23" s="44">
        <v>1</v>
      </c>
      <c r="T23" s="44">
        <v>0</v>
      </c>
      <c r="U23" s="2">
        <v>0</v>
      </c>
      <c r="V23" s="2">
        <v>1</v>
      </c>
      <c r="W23" s="45" t="s">
        <v>209</v>
      </c>
    </row>
    <row r="24" spans="1:23" ht="22.5" x14ac:dyDescent="0.2">
      <c r="A24" s="48"/>
      <c r="B24" s="47"/>
      <c r="C24" s="51" t="s">
        <v>88</v>
      </c>
      <c r="D24" s="47" t="s">
        <v>87</v>
      </c>
      <c r="E24" s="51" t="s">
        <v>86</v>
      </c>
      <c r="F24" s="47"/>
      <c r="G24" s="47"/>
      <c r="H24" s="47"/>
      <c r="I24" s="47"/>
      <c r="J24" s="47"/>
      <c r="K24" s="48" t="s">
        <v>89</v>
      </c>
      <c r="L24" s="49" t="s">
        <v>160</v>
      </c>
      <c r="M24" s="47" t="s">
        <v>168</v>
      </c>
      <c r="N24" s="47" t="s">
        <v>169</v>
      </c>
      <c r="O24" s="49" t="s">
        <v>160</v>
      </c>
      <c r="P24" s="2" t="s">
        <v>170</v>
      </c>
      <c r="Q24" s="2" t="s">
        <v>195</v>
      </c>
      <c r="R24" s="44">
        <v>1</v>
      </c>
      <c r="S24" s="44">
        <v>1</v>
      </c>
      <c r="T24" s="43">
        <v>0.86350000000000005</v>
      </c>
      <c r="U24" s="2">
        <v>1709</v>
      </c>
      <c r="V24" s="2">
        <v>1979</v>
      </c>
      <c r="W24" s="45" t="s">
        <v>215</v>
      </c>
    </row>
    <row r="25" spans="1:23" ht="22.5" x14ac:dyDescent="0.2">
      <c r="A25" s="48"/>
      <c r="B25" s="47"/>
      <c r="C25" s="51" t="s">
        <v>88</v>
      </c>
      <c r="D25" s="47" t="s">
        <v>87</v>
      </c>
      <c r="E25" s="51" t="s">
        <v>86</v>
      </c>
      <c r="F25" s="47"/>
      <c r="G25" s="47"/>
      <c r="H25" s="47"/>
      <c r="I25" s="47"/>
      <c r="J25" s="47"/>
      <c r="K25" s="48" t="s">
        <v>89</v>
      </c>
      <c r="L25" s="49" t="s">
        <v>172</v>
      </c>
      <c r="M25" s="47" t="s">
        <v>171</v>
      </c>
      <c r="N25" s="47" t="s">
        <v>161</v>
      </c>
      <c r="O25" s="49" t="s">
        <v>172</v>
      </c>
      <c r="P25" s="2" t="s">
        <v>174</v>
      </c>
      <c r="Q25" s="2" t="s">
        <v>196</v>
      </c>
      <c r="R25" s="43">
        <v>0.83330000000000004</v>
      </c>
      <c r="S25" s="43">
        <v>0.83330000000000004</v>
      </c>
      <c r="T25" s="43">
        <v>0.1666</v>
      </c>
      <c r="U25" s="2">
        <v>1</v>
      </c>
      <c r="V25" s="2">
        <v>6</v>
      </c>
      <c r="W25" s="45" t="s">
        <v>213</v>
      </c>
    </row>
    <row r="26" spans="1:23" ht="22.5" x14ac:dyDescent="0.2">
      <c r="A26" s="48"/>
      <c r="B26" s="47"/>
      <c r="C26" s="51" t="s">
        <v>88</v>
      </c>
      <c r="D26" s="47" t="s">
        <v>87</v>
      </c>
      <c r="E26" s="51" t="s">
        <v>86</v>
      </c>
      <c r="F26" s="47"/>
      <c r="G26" s="47"/>
      <c r="H26" s="47"/>
      <c r="I26" s="47"/>
      <c r="J26" s="47"/>
      <c r="K26" s="48" t="s">
        <v>89</v>
      </c>
      <c r="L26" s="49" t="s">
        <v>173</v>
      </c>
      <c r="M26" s="47" t="s">
        <v>175</v>
      </c>
      <c r="N26" s="47" t="s">
        <v>161</v>
      </c>
      <c r="O26" s="49" t="s">
        <v>173</v>
      </c>
      <c r="P26" s="2" t="s">
        <v>176</v>
      </c>
      <c r="Q26" s="2" t="s">
        <v>197</v>
      </c>
      <c r="R26" s="43">
        <v>0.42859999999999998</v>
      </c>
      <c r="S26" s="43">
        <v>0.42859999999999998</v>
      </c>
      <c r="T26" s="43">
        <v>9.5200000000000007E-2</v>
      </c>
      <c r="U26" s="2">
        <v>8</v>
      </c>
      <c r="V26" s="2">
        <v>84</v>
      </c>
      <c r="W26" s="45" t="s">
        <v>213</v>
      </c>
    </row>
    <row r="27" spans="1:23" ht="22.5" x14ac:dyDescent="0.2">
      <c r="A27" s="48"/>
      <c r="B27" s="47"/>
      <c r="C27" s="51" t="s">
        <v>88</v>
      </c>
      <c r="D27" s="47" t="s">
        <v>87</v>
      </c>
      <c r="E27" s="51" t="s">
        <v>86</v>
      </c>
      <c r="F27" s="47"/>
      <c r="G27" s="47"/>
      <c r="H27" s="47"/>
      <c r="I27" s="47"/>
      <c r="J27" s="47"/>
      <c r="K27" s="48" t="s">
        <v>89</v>
      </c>
      <c r="L27" s="49" t="s">
        <v>177</v>
      </c>
      <c r="M27" s="47" t="s">
        <v>179</v>
      </c>
      <c r="N27" s="47" t="s">
        <v>180</v>
      </c>
      <c r="O27" s="49" t="s">
        <v>177</v>
      </c>
      <c r="P27" s="2" t="s">
        <v>181</v>
      </c>
      <c r="Q27" s="2" t="s">
        <v>198</v>
      </c>
      <c r="R27" s="43">
        <v>0.93630000000000002</v>
      </c>
      <c r="S27" s="43">
        <v>0.93630000000000002</v>
      </c>
      <c r="T27" s="43">
        <v>0.94399999999999995</v>
      </c>
      <c r="U27" s="2">
        <v>57482</v>
      </c>
      <c r="V27" s="2">
        <v>60888</v>
      </c>
      <c r="W27" s="45" t="s">
        <v>216</v>
      </c>
    </row>
    <row r="28" spans="1:23" ht="22.5" x14ac:dyDescent="0.2">
      <c r="A28" s="48"/>
      <c r="B28" s="47"/>
      <c r="C28" s="51" t="s">
        <v>88</v>
      </c>
      <c r="D28" s="47" t="s">
        <v>87</v>
      </c>
      <c r="E28" s="51" t="s">
        <v>86</v>
      </c>
      <c r="F28" s="47"/>
      <c r="G28" s="47"/>
      <c r="H28" s="47"/>
      <c r="I28" s="47"/>
      <c r="J28" s="47"/>
      <c r="K28" s="48" t="s">
        <v>89</v>
      </c>
      <c r="L28" s="49" t="s">
        <v>178</v>
      </c>
      <c r="M28" s="47" t="s">
        <v>182</v>
      </c>
      <c r="N28" s="47" t="s">
        <v>183</v>
      </c>
      <c r="O28" s="49" t="s">
        <v>178</v>
      </c>
      <c r="P28" s="2" t="s">
        <v>184</v>
      </c>
      <c r="Q28" s="2" t="s">
        <v>199</v>
      </c>
      <c r="R28" s="44">
        <v>0.5</v>
      </c>
      <c r="S28" s="44">
        <v>0.5</v>
      </c>
      <c r="T28" s="43">
        <v>0.7802</v>
      </c>
      <c r="U28" s="2">
        <v>71</v>
      </c>
      <c r="V28" s="2">
        <v>91</v>
      </c>
      <c r="W28" s="45" t="s">
        <v>217</v>
      </c>
    </row>
    <row r="29" spans="1:23" x14ac:dyDescent="0.2">
      <c r="C29" s="1"/>
      <c r="D29" s="1"/>
    </row>
    <row r="30" spans="1:23" x14ac:dyDescent="0.2">
      <c r="C30" s="1"/>
      <c r="D30" s="1"/>
    </row>
    <row r="31" spans="1:23" x14ac:dyDescent="0.2">
      <c r="C31" s="1"/>
      <c r="D31" s="1"/>
    </row>
    <row r="32" spans="1:23" x14ac:dyDescent="0.2">
      <c r="C32" s="1"/>
      <c r="D32" s="1"/>
    </row>
    <row r="33" spans="3:4" x14ac:dyDescent="0.2">
      <c r="C33" s="1"/>
      <c r="D33" s="1"/>
    </row>
    <row r="34" spans="3:4" x14ac:dyDescent="0.2">
      <c r="C34" s="1"/>
      <c r="D34" s="1"/>
    </row>
    <row r="35" spans="3:4" x14ac:dyDescent="0.2">
      <c r="C35" s="1"/>
      <c r="D35" s="1"/>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2">
        <v>1</v>
      </c>
      <c r="B5" s="4" t="s">
        <v>77</v>
      </c>
    </row>
    <row r="6" spans="1:2" ht="47.25" x14ac:dyDescent="0.2">
      <c r="A6" s="22">
        <v>2</v>
      </c>
      <c r="B6" s="4" t="s">
        <v>78</v>
      </c>
    </row>
    <row r="7" spans="1:2" ht="31.5" x14ac:dyDescent="0.2">
      <c r="A7" s="22">
        <v>3</v>
      </c>
      <c r="B7" s="4" t="s">
        <v>81</v>
      </c>
    </row>
    <row r="8" spans="1:2" ht="47.25" x14ac:dyDescent="0.2">
      <c r="A8" s="22">
        <v>4</v>
      </c>
      <c r="B8" s="4" t="s">
        <v>79</v>
      </c>
    </row>
    <row r="9" spans="1:2" ht="15.75" x14ac:dyDescent="0.2">
      <c r="A9" s="22">
        <v>5</v>
      </c>
      <c r="B9" s="4" t="s">
        <v>56</v>
      </c>
    </row>
    <row r="10" spans="1:2" ht="78.75" x14ac:dyDescent="0.2">
      <c r="A10" s="22">
        <v>6</v>
      </c>
      <c r="B10" s="4" t="s">
        <v>75</v>
      </c>
    </row>
    <row r="11" spans="1:2" ht="78.75" x14ac:dyDescent="0.2">
      <c r="A11" s="22">
        <v>7</v>
      </c>
      <c r="B11" s="4" t="s">
        <v>62</v>
      </c>
    </row>
    <row r="12" spans="1:2" ht="78.75" x14ac:dyDescent="0.2">
      <c r="A12" s="22">
        <v>8</v>
      </c>
      <c r="B12" s="4" t="s">
        <v>64</v>
      </c>
    </row>
    <row r="13" spans="1:2" ht="78.75" x14ac:dyDescent="0.2">
      <c r="A13" s="22">
        <v>9</v>
      </c>
      <c r="B13" s="4" t="s">
        <v>63</v>
      </c>
    </row>
    <row r="14" spans="1:2" ht="78.75" x14ac:dyDescent="0.2">
      <c r="A14" s="22">
        <v>10</v>
      </c>
      <c r="B14" s="4" t="s">
        <v>65</v>
      </c>
    </row>
    <row r="15" spans="1:2" ht="15.75" x14ac:dyDescent="0.2">
      <c r="A15" s="22">
        <v>11</v>
      </c>
      <c r="B15" s="4" t="s">
        <v>82</v>
      </c>
    </row>
    <row r="16" spans="1:2" ht="15.75" x14ac:dyDescent="0.2">
      <c r="A16" s="22">
        <v>12</v>
      </c>
      <c r="B16" s="4" t="s">
        <v>66</v>
      </c>
    </row>
    <row r="17" spans="1:2" ht="15.75" x14ac:dyDescent="0.2">
      <c r="A17" s="22">
        <v>13</v>
      </c>
      <c r="B17" s="4" t="s">
        <v>67</v>
      </c>
    </row>
    <row r="18" spans="1:2" ht="63" x14ac:dyDescent="0.2">
      <c r="A18" s="22">
        <v>14</v>
      </c>
      <c r="B18" s="4" t="s">
        <v>83</v>
      </c>
    </row>
    <row r="19" spans="1:2" ht="15.75" x14ac:dyDescent="0.2">
      <c r="A19" s="22">
        <v>15</v>
      </c>
      <c r="B19" s="4" t="s">
        <v>57</v>
      </c>
    </row>
    <row r="20" spans="1:2" ht="15.75" x14ac:dyDescent="0.2">
      <c r="A20" s="22">
        <v>16</v>
      </c>
      <c r="B20" s="4" t="s">
        <v>58</v>
      </c>
    </row>
    <row r="21" spans="1:2" ht="15.75" x14ac:dyDescent="0.2">
      <c r="A21" s="22">
        <v>17</v>
      </c>
      <c r="B21" s="4" t="s">
        <v>68</v>
      </c>
    </row>
    <row r="22" spans="1:2" ht="15.75" x14ac:dyDescent="0.2">
      <c r="A22" s="22">
        <v>18</v>
      </c>
      <c r="B22" s="6" t="s">
        <v>59</v>
      </c>
    </row>
    <row r="23" spans="1:2" ht="15.75" x14ac:dyDescent="0.2">
      <c r="A23" s="22">
        <v>19</v>
      </c>
      <c r="B23" s="6" t="s">
        <v>60</v>
      </c>
    </row>
    <row r="24" spans="1:2" ht="15.75" x14ac:dyDescent="0.2">
      <c r="A24" s="22">
        <v>20</v>
      </c>
      <c r="B24" s="6" t="s">
        <v>61</v>
      </c>
    </row>
    <row r="25" spans="1:2" ht="15.75" x14ac:dyDescent="0.2">
      <c r="A25" s="22">
        <v>21</v>
      </c>
      <c r="B25" s="6" t="s">
        <v>69</v>
      </c>
    </row>
    <row r="26" spans="1:2" ht="15.75" x14ac:dyDescent="0.2">
      <c r="A26" s="22">
        <v>22</v>
      </c>
      <c r="B26" s="6" t="s">
        <v>70</v>
      </c>
    </row>
    <row r="27" spans="1:2" ht="31.5" x14ac:dyDescent="0.2">
      <c r="A27" s="22">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www.w3.org/XML/1998/namespace"/>
    <ds:schemaRef ds:uri="http://schemas.microsoft.com/office/2006/metadata/properties"/>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2019-07-29T21:59:23Z</cp:lastPrinted>
  <dcterms:created xsi:type="dcterms:W3CDTF">2014-10-22T05:35:08Z</dcterms:created>
  <dcterms:modified xsi:type="dcterms:W3CDTF">2019-08-02T14:40:29Z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