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6C0F34B9-1CE9-4164-9D07-808C992299E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<sst xmlns="http://schemas.openxmlformats.org/spreadsheetml/2006/main" count="61" uniqueCount="52">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</sst>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0</xdr:row>
      <xdr:rowOff>485775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5A9B088-D3D5-49B6-8836-853320A0B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23271092.75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23270855.670000002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237.08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18744208.050000001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9833709.9100000001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1876836.93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6885461.21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12000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136200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4526884.6999999993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1452347.31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800997.16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651350.15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-1452347.31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-83099.75</v>
      </c>
      <c r="E47" s="14">
        <f>SUM(E48+E51)</f>
        <v>4105383.36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-83099.75</v>
      </c>
      <c r="E51" s="17">
        <v>4105383.36</v>
      </c>
    </row>
    <row r="52" spans="1:5" x14ac:dyDescent="0.2">
      <c r="A52" s="4"/>
      <c r="B52" s="11" t="s">
        <v>7</v>
      </c>
      <c r="C52" s="12"/>
      <c r="D52" s="13">
        <f>SUM(D53+D56)</f>
        <v>1567539.25</v>
      </c>
      <c r="E52" s="14">
        <f>SUM(E53+E56)</f>
        <v>2826104.95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1567539.25</v>
      </c>
      <c r="E56" s="17">
        <v>2826104.95</v>
      </c>
    </row>
    <row r="57" spans="1:5" x14ac:dyDescent="0.2">
      <c r="A57" s="18" t="s">
        <v>38</v>
      </c>
      <c r="C57" s="19"/>
      <c r="D57" s="13">
        <f>D47-D52</f>
        <v>-1650639</v>
      </c>
      <c r="E57" s="14">
        <f>E47-E52</f>
        <v>1279278.4099999997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1423898.3899999992</v>
      </c>
      <c r="E59" s="14">
        <f>E57+E44+E33</f>
        <v>-7360361.7499999963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2636287.4300000002</v>
      </c>
      <c r="E61" s="14">
        <v>9826626.3599999994</v>
      </c>
    </row>
    <row r="62" spans="1:5" x14ac:dyDescent="0.2">
      <c r="A62" s="18" t="s">
        <v>41</v>
      </c>
      <c r="C62" s="19"/>
      <c r="D62" s="13">
        <v>4060185.82</v>
      </c>
      <c r="E62" s="14">
        <v>2636287.4300000002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2019-07-10T19:44:41Z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