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2DE4B8F5-C39B-4BF5-85BC-95B840EA0994}" xr6:coauthVersionLast="47" xr6:coauthVersionMax="47" xr10:uidLastSave="{00000000-0000-0000-0000-000000000000}"/>
  <bookViews>
    <workbookView xWindow="15090" yWindow="5340" windowWidth="13710" windowHeight="94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<sst xmlns="http://schemas.openxmlformats.org/spreadsheetml/2006/main" count="204" uniqueCount="144">
  <si>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</si>
  <si>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</si>
  <si>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</si>
  <si>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</si>
  <si>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</si>
  <si>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</si>
  <si>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</si>
  <si>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</si>
  <si>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</si>
  <si>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</si>
  <si>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</si>
  <si>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</si>
  <si>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</si>
  <si>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</si>
  <si>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</si>
  <si>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</si>
  <si>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</si>
  <si>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</si>
  <si>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</si>
  <si>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</si>
  <si>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</si>
  <si>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</si>
  <si>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</si>
  <si>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</si>
  <si>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</si>
  <si>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</si>
  <si>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</si>
  <si>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</si>
  <si>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</si>
  <si>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</si>
  <si>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</si>
  <si>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</si>
  <si>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</si>
  <si>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</si>
  <si>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</si>
  <si>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</si>
  <si>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</si>
  <si>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</si>
  <si>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</si>
  <si>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</si>
  <si>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</si>
  <si>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</si>
  <si>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</si>
  <si>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</si>
  <si>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</si>
  <si>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</si>
  <si>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</si>
  <si>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</si>
  <si>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</si>
  <si>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</si>
  <si>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</si>
  <si>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</si>
  <si>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</si>
  <si>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</si>
  <si>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</si>
  <si>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</si>
  <si>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</si>
  <si>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</si>
  <si>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</si>
  <si>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</si>
  <si>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</si>
  <si>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</si>
  <si>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</si>
  <si>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</si>
  <si>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</si>
  <si>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</si>
  <si>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</si>
  <si>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</si>
  <si>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</si>
  <si>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</si>
  <si>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</si>
  <si>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</si>
  <si>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</si>
  <si>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</si>
  <si>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</si>
  <si>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</si>
  <si>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</si>
  <si>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</si>
  <si>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</si>
  <si>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</si>
  <si>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</si>
  <si>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</si>
  <si>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</si>
  <si>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</si>
  <si>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</si>
  <si>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</si>
  <si>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</si>
  <si>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</si>
  <si>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</si>
  <si>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</si>
  <si>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</si>
  <si>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</si>
  <si>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</si>
  <si>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</si>
  <si>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</si>
  <si>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</si>
  <si>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</si>
  <si>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</si>
  <si>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</si>
  <si>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</si>
  <si>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</si>
  <si>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</si>
  <si>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</si>
  <si>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</si>
  <si>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</si>
  <si>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</si>
  <si>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</si>
  <si>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</si>
  <si>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</si>
  <si>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</si>
  <si>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</si>
  <si>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</si>
  <si>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</si>
  <si>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</si>
  <si>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</si>
  <si>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</si>
  <si>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</si>
  <si>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</si>
  <si>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</si>
  <si>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</si>
  <si>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</si>
  <si>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</si>
  <si>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</si>
  <si>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</si>
  <si>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</si>
  <si>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</si>
  <si>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</si>
  <si>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</si>
  <si>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</si>
  <si>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Municipal de Valle de Santiago
Estado Analítico del Ejercicio del Presupuesto de Egresos
Clasificación por Objeto del Gasto (Capítulo y Concepto)
Del 1 de Enero al 31 de Diciembre de 2024</t>
  </si>
  <si>
    <t>Sistema de Agua Potable y Alcantarillado Municipal de Valle de Santiago
Estado Analítico del Ejercicio del Presupuesto de Egresos
Clasificación Económica (por Tipo de Gasto)
Del 1 de Enero al 31 de Diciembre de 2024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</si>
  <si>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</si>
  <si>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</si>
  <si>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</si>
  <si>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</si>
  <si>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</si>
  <si>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</si>
  <si>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</si>
  <si>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</si>
  <si>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</si>
  <si>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1 de Enero al 31 de Diciembre de 2024</t>
  </si>
  <si>
    <t>Sistema de Agua Potable y Alcantarillado Municipal de Valle de Santiago
Estado Analítico del Ejercicio del Presupuesto de Egresos
Clasificación Administrativa (Poderes)
Del 1 de Enero al 31 de Diciembre de 2024</t>
  </si>
  <si>
    <t>Sistema de Agua Potable y Alcantarillado Municipal de Valle de Santiago
Estado Analítico del Ejercicio del Presupuesto de Egresos
Clasificación Administrativa (Sector Paraestatal)
Del 1 de Enero al 31 de Diciembre de 2024</t>
  </si>
  <si>
    <t>Sistema de Agua Potable y Alcantarillado Municipal de Valle de Santiago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</si>
</sst>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31632893.899999999</v>
      </c>
      <c r="C5" s="12">
        <f>SUM(C6:C12)</f>
        <v>1113909</v>
      </c>
      <c r="D5" s="12">
        <f>B5+C5</f>
        <v>32746802.899999999</v>
      </c>
      <c r="E5" s="12">
        <f>SUM(E6:E12)</f>
        <v>29561596.02</v>
      </c>
      <c r="F5" s="12">
        <f>SUM(F6:F12)</f>
        <v>28970291.350000001</v>
      </c>
      <c r="G5" s="12">
        <f>D5-E5</f>
        <v>3185206.879999999</v>
      </c>
    </row>
    <row r="6" spans="1:8" x14ac:dyDescent="0.2">
      <c r="A6" s="19" t="s">
        <v>62</v>
      </c>
      <c r="B6" s="5">
        <v>19724379.52</v>
      </c>
      <c r="C6" s="5">
        <v>-90639</v>
      </c>
      <c r="D6" s="5">
        <f t="shared" ref="D6:D69" si="0">B6+C6</f>
        <v>19633740.52</v>
      </c>
      <c r="E6" s="5">
        <v>17402485.5</v>
      </c>
      <c r="F6" s="5">
        <v>17402485.5</v>
      </c>
      <c r="G6" s="5">
        <f t="shared" ref="G6:G69" si="1">D6-E6</f>
        <v>2231255.0199999996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4584867.63</v>
      </c>
      <c r="C8" s="5">
        <v>65639</v>
      </c>
      <c r="D8" s="5">
        <f t="shared" si="0"/>
        <v>4650506.63</v>
      </c>
      <c r="E8" s="5">
        <v>4130218.85</v>
      </c>
      <c r="F8" s="5">
        <v>4130218.85</v>
      </c>
      <c r="G8" s="5">
        <f t="shared" si="1"/>
        <v>520287.7799999998</v>
      </c>
      <c r="H8" s="9">
        <v>1300</v>
      </c>
    </row>
    <row r="9" spans="1:8" x14ac:dyDescent="0.2">
      <c r="A9" s="19" t="s">
        <v>33</v>
      </c>
      <c r="B9" s="5">
        <v>5057269.03</v>
      </c>
      <c r="C9" s="5">
        <v>-731091</v>
      </c>
      <c r="D9" s="5">
        <f t="shared" si="0"/>
        <v>4326178.03</v>
      </c>
      <c r="E9" s="5">
        <v>4262422.38</v>
      </c>
      <c r="F9" s="5">
        <v>3671117.71</v>
      </c>
      <c r="G9" s="5">
        <f t="shared" si="1"/>
        <v>63755.650000000373</v>
      </c>
      <c r="H9" s="9">
        <v>1400</v>
      </c>
    </row>
    <row r="10" spans="1:8" x14ac:dyDescent="0.2">
      <c r="A10" s="19" t="s">
        <v>65</v>
      </c>
      <c r="B10" s="5">
        <v>2266377.7200000002</v>
      </c>
      <c r="C10" s="5">
        <v>1870000</v>
      </c>
      <c r="D10" s="5">
        <f t="shared" si="0"/>
        <v>4136377.72</v>
      </c>
      <c r="E10" s="5">
        <v>3766469.29</v>
      </c>
      <c r="F10" s="5">
        <v>3766469.29</v>
      </c>
      <c r="G10" s="5">
        <f t="shared" si="1"/>
        <v>369908.43000000017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10154413.939999999</v>
      </c>
      <c r="C13" s="13">
        <f>SUM(C14:C22)</f>
        <v>213932.78000000003</v>
      </c>
      <c r="D13" s="13">
        <f t="shared" si="0"/>
        <v>10368346.719999999</v>
      </c>
      <c r="E13" s="13">
        <f>SUM(E14:E22)</f>
        <v>7338272.0200000005</v>
      </c>
      <c r="F13" s="13">
        <f>SUM(F14:F22)</f>
        <v>7283432.0200000005</v>
      </c>
      <c r="G13" s="13">
        <f t="shared" si="1"/>
        <v>3030074.6999999983</v>
      </c>
      <c r="H13" s="18">
        <v>0</v>
      </c>
    </row>
    <row r="14" spans="1:8" x14ac:dyDescent="0.2">
      <c r="A14" s="19" t="s">
        <v>67</v>
      </c>
      <c r="B14" s="5">
        <v>394942.9</v>
      </c>
      <c r="C14" s="5">
        <v>-2600</v>
      </c>
      <c r="D14" s="5">
        <f t="shared" si="0"/>
        <v>392342.9</v>
      </c>
      <c r="E14" s="5">
        <v>272674.78000000003</v>
      </c>
      <c r="F14" s="5">
        <v>272674.78000000003</v>
      </c>
      <c r="G14" s="5">
        <f t="shared" si="1"/>
        <v>119668.12</v>
      </c>
      <c r="H14" s="9">
        <v>2100</v>
      </c>
    </row>
    <row r="15" spans="1:8" x14ac:dyDescent="0.2">
      <c r="A15" s="19" t="s">
        <v>68</v>
      </c>
      <c r="B15" s="5">
        <v>90480</v>
      </c>
      <c r="C15" s="5">
        <v>-7280</v>
      </c>
      <c r="D15" s="5">
        <f t="shared" si="0"/>
        <v>83200</v>
      </c>
      <c r="E15" s="5">
        <v>78804.77</v>
      </c>
      <c r="F15" s="5">
        <v>78804.77</v>
      </c>
      <c r="G15" s="5">
        <f t="shared" si="1"/>
        <v>4395.2299999999959</v>
      </c>
      <c r="H15" s="9">
        <v>2200</v>
      </c>
    </row>
    <row r="16" spans="1:8" x14ac:dyDescent="0.2">
      <c r="A16" s="19" t="s">
        <v>69</v>
      </c>
      <c r="B16" s="5">
        <v>2005224.43</v>
      </c>
      <c r="C16" s="5">
        <v>-513920.22</v>
      </c>
      <c r="D16" s="5">
        <f t="shared" si="0"/>
        <v>1491304.21</v>
      </c>
      <c r="E16" s="5">
        <v>983971.01</v>
      </c>
      <c r="F16" s="5">
        <v>983971.01</v>
      </c>
      <c r="G16" s="5">
        <f t="shared" si="1"/>
        <v>507333.19999999995</v>
      </c>
      <c r="H16" s="9">
        <v>2300</v>
      </c>
    </row>
    <row r="17" spans="1:8" x14ac:dyDescent="0.2">
      <c r="A17" s="19" t="s">
        <v>70</v>
      </c>
      <c r="B17" s="5">
        <v>4972885.92</v>
      </c>
      <c r="C17" s="5">
        <v>530233</v>
      </c>
      <c r="D17" s="5">
        <f t="shared" si="0"/>
        <v>5503118.9199999999</v>
      </c>
      <c r="E17" s="5">
        <v>3784351.93</v>
      </c>
      <c r="F17" s="5">
        <v>3784351.93</v>
      </c>
      <c r="G17" s="5">
        <f t="shared" si="1"/>
        <v>1718766.9899999998</v>
      </c>
      <c r="H17" s="9">
        <v>2400</v>
      </c>
    </row>
    <row r="18" spans="1:8" x14ac:dyDescent="0.2">
      <c r="A18" s="19" t="s">
        <v>71</v>
      </c>
      <c r="B18" s="5">
        <v>586480</v>
      </c>
      <c r="C18" s="5">
        <v>-132000</v>
      </c>
      <c r="D18" s="5">
        <f t="shared" si="0"/>
        <v>454480</v>
      </c>
      <c r="E18" s="5">
        <v>379520.53</v>
      </c>
      <c r="F18" s="5">
        <v>379520.53</v>
      </c>
      <c r="G18" s="5">
        <f t="shared" si="1"/>
        <v>74959.469999999972</v>
      </c>
      <c r="H18" s="9">
        <v>2500</v>
      </c>
    </row>
    <row r="19" spans="1:8" x14ac:dyDescent="0.2">
      <c r="A19" s="19" t="s">
        <v>72</v>
      </c>
      <c r="B19" s="5">
        <v>1514499.38</v>
      </c>
      <c r="C19" s="5">
        <v>-18000</v>
      </c>
      <c r="D19" s="5">
        <f t="shared" si="0"/>
        <v>1496499.38</v>
      </c>
      <c r="E19" s="5">
        <v>1431338.24</v>
      </c>
      <c r="F19" s="5">
        <v>1431338.24</v>
      </c>
      <c r="G19" s="5">
        <f t="shared" si="1"/>
        <v>65161.139999999898</v>
      </c>
      <c r="H19" s="9">
        <v>2600</v>
      </c>
    </row>
    <row r="20" spans="1:8" x14ac:dyDescent="0.2">
      <c r="A20" s="19" t="s">
        <v>73</v>
      </c>
      <c r="B20" s="5">
        <v>351840</v>
      </c>
      <c r="C20" s="5">
        <v>267000</v>
      </c>
      <c r="D20" s="5">
        <f t="shared" si="0"/>
        <v>618840</v>
      </c>
      <c r="E20" s="5">
        <v>243081.93</v>
      </c>
      <c r="F20" s="5">
        <v>188241.93</v>
      </c>
      <c r="G20" s="5">
        <f t="shared" si="1"/>
        <v>375758.07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238061.31</v>
      </c>
      <c r="C22" s="5">
        <v>90500</v>
      </c>
      <c r="D22" s="5">
        <f t="shared" si="0"/>
        <v>328561.31</v>
      </c>
      <c r="E22" s="5">
        <v>164528.82999999999</v>
      </c>
      <c r="F22" s="5">
        <v>164528.82999999999</v>
      </c>
      <c r="G22" s="5">
        <f t="shared" si="1"/>
        <v>164032.48000000001</v>
      </c>
      <c r="H22" s="9">
        <v>2900</v>
      </c>
    </row>
    <row r="23" spans="1:8" x14ac:dyDescent="0.2">
      <c r="A23" s="17" t="s">
        <v>59</v>
      </c>
      <c r="B23" s="13">
        <f>SUM(B24:B32)</f>
        <v>23319658.900000002</v>
      </c>
      <c r="C23" s="13">
        <f>SUM(C24:C32)</f>
        <v>94403.199999999953</v>
      </c>
      <c r="D23" s="13">
        <f t="shared" si="0"/>
        <v>23414062.100000001</v>
      </c>
      <c r="E23" s="13">
        <f>SUM(E24:E32)</f>
        <v>20141296.319999993</v>
      </c>
      <c r="F23" s="13">
        <f>SUM(F24:F32)</f>
        <v>18539240.739999998</v>
      </c>
      <c r="G23" s="13">
        <f t="shared" si="1"/>
        <v>3272765.7800000086</v>
      </c>
      <c r="H23" s="18">
        <v>0</v>
      </c>
    </row>
    <row r="24" spans="1:8" x14ac:dyDescent="0.2">
      <c r="A24" s="19" t="s">
        <v>76</v>
      </c>
      <c r="B24" s="5">
        <v>11600876.6</v>
      </c>
      <c r="C24" s="5">
        <v>-472000</v>
      </c>
      <c r="D24" s="5">
        <f t="shared" si="0"/>
        <v>11128876.6</v>
      </c>
      <c r="E24" s="5">
        <v>10085994.189999999</v>
      </c>
      <c r="F24" s="5">
        <v>10085994.189999999</v>
      </c>
      <c r="G24" s="5">
        <f t="shared" si="1"/>
        <v>1042882.4100000001</v>
      </c>
      <c r="H24" s="9">
        <v>3100</v>
      </c>
    </row>
    <row r="25" spans="1:8" x14ac:dyDescent="0.2">
      <c r="A25" s="19" t="s">
        <v>77</v>
      </c>
      <c r="B25" s="5">
        <v>468000</v>
      </c>
      <c r="C25" s="5">
        <v>325435</v>
      </c>
      <c r="D25" s="5">
        <f t="shared" si="0"/>
        <v>793435</v>
      </c>
      <c r="E25" s="5">
        <v>322750</v>
      </c>
      <c r="F25" s="5">
        <v>322750</v>
      </c>
      <c r="G25" s="5">
        <f t="shared" si="1"/>
        <v>470685</v>
      </c>
      <c r="H25" s="9">
        <v>3200</v>
      </c>
    </row>
    <row r="26" spans="1:8" x14ac:dyDescent="0.2">
      <c r="A26" s="19" t="s">
        <v>78</v>
      </c>
      <c r="B26" s="5">
        <v>3225922.14</v>
      </c>
      <c r="C26" s="5">
        <v>530601.19999999995</v>
      </c>
      <c r="D26" s="5">
        <f t="shared" si="0"/>
        <v>3756523.34</v>
      </c>
      <c r="E26" s="5">
        <v>3234346.44</v>
      </c>
      <c r="F26" s="5">
        <v>2768849.29</v>
      </c>
      <c r="G26" s="5">
        <f t="shared" si="1"/>
        <v>522176.89999999991</v>
      </c>
      <c r="H26" s="9">
        <v>3300</v>
      </c>
    </row>
    <row r="27" spans="1:8" x14ac:dyDescent="0.2">
      <c r="A27" s="19" t="s">
        <v>79</v>
      </c>
      <c r="B27" s="5">
        <v>368000</v>
      </c>
      <c r="C27" s="5">
        <v>420000</v>
      </c>
      <c r="D27" s="5">
        <f t="shared" si="0"/>
        <v>788000</v>
      </c>
      <c r="E27" s="5">
        <v>708464.61</v>
      </c>
      <c r="F27" s="5">
        <v>426495.18</v>
      </c>
      <c r="G27" s="5">
        <f t="shared" si="1"/>
        <v>79535.390000000014</v>
      </c>
      <c r="H27" s="9">
        <v>3400</v>
      </c>
    </row>
    <row r="28" spans="1:8" x14ac:dyDescent="0.2">
      <c r="A28" s="19" t="s">
        <v>80</v>
      </c>
      <c r="B28" s="5">
        <v>3362126.86</v>
      </c>
      <c r="C28" s="5">
        <v>253551</v>
      </c>
      <c r="D28" s="5">
        <f t="shared" si="0"/>
        <v>3615677.86</v>
      </c>
      <c r="E28" s="5">
        <v>2686448.88</v>
      </c>
      <c r="F28" s="5">
        <v>2686448.88</v>
      </c>
      <c r="G28" s="5">
        <f t="shared" si="1"/>
        <v>929228.98</v>
      </c>
      <c r="H28" s="9">
        <v>3500</v>
      </c>
    </row>
    <row r="29" spans="1:8" x14ac:dyDescent="0.2">
      <c r="A29" s="19" t="s">
        <v>81</v>
      </c>
      <c r="B29" s="5">
        <v>145600</v>
      </c>
      <c r="C29" s="5">
        <v>-38190</v>
      </c>
      <c r="D29" s="5">
        <f t="shared" si="0"/>
        <v>107410</v>
      </c>
      <c r="E29" s="5">
        <v>93557.97</v>
      </c>
      <c r="F29" s="5">
        <v>93557.97</v>
      </c>
      <c r="G29" s="5">
        <f t="shared" si="1"/>
        <v>13852.029999999999</v>
      </c>
      <c r="H29" s="9">
        <v>3600</v>
      </c>
    </row>
    <row r="30" spans="1:8" x14ac:dyDescent="0.2">
      <c r="A30" s="19" t="s">
        <v>82</v>
      </c>
      <c r="B30" s="5">
        <v>105200</v>
      </c>
      <c r="C30" s="5">
        <v>-8400</v>
      </c>
      <c r="D30" s="5">
        <f t="shared" si="0"/>
        <v>96800</v>
      </c>
      <c r="E30" s="5">
        <v>79544.47</v>
      </c>
      <c r="F30" s="5">
        <v>79544.47</v>
      </c>
      <c r="G30" s="5">
        <f t="shared" si="1"/>
        <v>17255.53</v>
      </c>
      <c r="H30" s="9">
        <v>3700</v>
      </c>
    </row>
    <row r="31" spans="1:8" x14ac:dyDescent="0.2">
      <c r="A31" s="19" t="s">
        <v>83</v>
      </c>
      <c r="B31" s="5">
        <v>102960</v>
      </c>
      <c r="C31" s="5">
        <v>160000</v>
      </c>
      <c r="D31" s="5">
        <f t="shared" si="0"/>
        <v>262960</v>
      </c>
      <c r="E31" s="5">
        <v>245396.04</v>
      </c>
      <c r="F31" s="5">
        <v>205396.04</v>
      </c>
      <c r="G31" s="5">
        <f t="shared" si="1"/>
        <v>17563.959999999992</v>
      </c>
      <c r="H31" s="9">
        <v>3800</v>
      </c>
    </row>
    <row r="32" spans="1:8" x14ac:dyDescent="0.2">
      <c r="A32" s="19" t="s">
        <v>18</v>
      </c>
      <c r="B32" s="5">
        <v>3940973.3</v>
      </c>
      <c r="C32" s="5">
        <v>-1076594</v>
      </c>
      <c r="D32" s="5">
        <f t="shared" si="0"/>
        <v>2864379.3</v>
      </c>
      <c r="E32" s="5">
        <v>2684793.72</v>
      </c>
      <c r="F32" s="5">
        <v>1870204.72</v>
      </c>
      <c r="G32" s="5">
        <f t="shared" si="1"/>
        <v>179585.57999999961</v>
      </c>
      <c r="H32" s="9">
        <v>3900</v>
      </c>
    </row>
    <row r="33" spans="1:8" x14ac:dyDescent="0.2">
      <c r="A33" s="17" t="s">
        <v>124</v>
      </c>
      <c r="B33" s="13">
        <f>SUM(B34:B42)</f>
        <v>410208</v>
      </c>
      <c r="C33" s="13">
        <f>SUM(C34:C42)</f>
        <v>-100000</v>
      </c>
      <c r="D33" s="13">
        <f t="shared" si="0"/>
        <v>310208</v>
      </c>
      <c r="E33" s="13">
        <f>SUM(E34:E42)</f>
        <v>305500</v>
      </c>
      <c r="F33" s="13">
        <f>SUM(F34:F42)</f>
        <v>305500</v>
      </c>
      <c r="G33" s="13">
        <f t="shared" si="1"/>
        <v>4708</v>
      </c>
      <c r="H33" s="18">
        <v>0</v>
      </c>
    </row>
    <row r="34" spans="1:8" x14ac:dyDescent="0.2">
      <c r="A34" s="19" t="s">
        <v>84</v>
      </c>
      <c r="B34" s="5">
        <v>26208</v>
      </c>
      <c r="C34" s="5">
        <v>0</v>
      </c>
      <c r="D34" s="5">
        <f t="shared" si="0"/>
        <v>26208</v>
      </c>
      <c r="E34" s="5">
        <v>26000</v>
      </c>
      <c r="F34" s="5">
        <v>26000</v>
      </c>
      <c r="G34" s="5">
        <f t="shared" si="1"/>
        <v>208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384000</v>
      </c>
      <c r="C37" s="5">
        <v>-100000</v>
      </c>
      <c r="D37" s="5">
        <f t="shared" si="0"/>
        <v>284000</v>
      </c>
      <c r="E37" s="5">
        <v>279500</v>
      </c>
      <c r="F37" s="5">
        <v>279500</v>
      </c>
      <c r="G37" s="5">
        <f t="shared" si="1"/>
        <v>4500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4372071.0999999996</v>
      </c>
      <c r="C43" s="13">
        <f>SUM(C44:C52)</f>
        <v>4315180.17</v>
      </c>
      <c r="D43" s="13">
        <f t="shared" si="0"/>
        <v>8687251.2699999996</v>
      </c>
      <c r="E43" s="13">
        <f>SUM(E44:E52)</f>
        <v>8020188.46</v>
      </c>
      <c r="F43" s="13">
        <f>SUM(F44:F52)</f>
        <v>5164029.79</v>
      </c>
      <c r="G43" s="13">
        <f t="shared" si="1"/>
        <v>667062.80999999959</v>
      </c>
      <c r="H43" s="18">
        <v>0</v>
      </c>
    </row>
    <row r="44" spans="1:8" x14ac:dyDescent="0.2">
      <c r="A44" s="4" t="s">
        <v>91</v>
      </c>
      <c r="B44" s="5">
        <v>395526.58</v>
      </c>
      <c r="C44" s="5">
        <v>-2718</v>
      </c>
      <c r="D44" s="5">
        <f t="shared" si="0"/>
        <v>392808.58</v>
      </c>
      <c r="E44" s="5">
        <v>346591.85</v>
      </c>
      <c r="F44" s="5">
        <v>346591.85</v>
      </c>
      <c r="G44" s="5">
        <f t="shared" si="1"/>
        <v>46216.73000000004</v>
      </c>
      <c r="H44" s="9">
        <v>5100</v>
      </c>
    </row>
    <row r="45" spans="1:8" x14ac:dyDescent="0.2">
      <c r="A45" s="19" t="s">
        <v>92</v>
      </c>
      <c r="B45" s="5">
        <v>35000</v>
      </c>
      <c r="C45" s="5">
        <v>-28761</v>
      </c>
      <c r="D45" s="5">
        <f t="shared" si="0"/>
        <v>6239</v>
      </c>
      <c r="E45" s="5">
        <v>6239</v>
      </c>
      <c r="F45" s="5">
        <v>6239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60000</v>
      </c>
      <c r="C46" s="5">
        <v>132000</v>
      </c>
      <c r="D46" s="5">
        <f t="shared" si="0"/>
        <v>192000</v>
      </c>
      <c r="E46" s="5">
        <v>41790</v>
      </c>
      <c r="F46" s="5">
        <v>41790</v>
      </c>
      <c r="G46" s="5">
        <f t="shared" si="1"/>
        <v>150210</v>
      </c>
      <c r="H46" s="9">
        <v>5300</v>
      </c>
    </row>
    <row r="47" spans="1:8" x14ac:dyDescent="0.2">
      <c r="A47" s="19" t="s">
        <v>94</v>
      </c>
      <c r="B47" s="5">
        <v>1499360</v>
      </c>
      <c r="C47" s="5">
        <v>88676.37</v>
      </c>
      <c r="D47" s="5">
        <f t="shared" si="0"/>
        <v>1588036.37</v>
      </c>
      <c r="E47" s="5">
        <v>1581095.7</v>
      </c>
      <c r="F47" s="5">
        <v>1581095.7</v>
      </c>
      <c r="G47" s="5">
        <f t="shared" si="1"/>
        <v>6940.6700000001583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2309384.52</v>
      </c>
      <c r="C49" s="5">
        <v>4181482.8</v>
      </c>
      <c r="D49" s="5">
        <f t="shared" si="0"/>
        <v>6490867.3200000003</v>
      </c>
      <c r="E49" s="5">
        <v>6032091.4400000004</v>
      </c>
      <c r="F49" s="5">
        <v>3175932.77</v>
      </c>
      <c r="G49" s="5">
        <f t="shared" si="1"/>
        <v>458775.87999999989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72800</v>
      </c>
      <c r="C52" s="5">
        <v>-55500</v>
      </c>
      <c r="D52" s="5">
        <f t="shared" si="0"/>
        <v>17300</v>
      </c>
      <c r="E52" s="5">
        <v>12380.47</v>
      </c>
      <c r="F52" s="5">
        <v>12380.47</v>
      </c>
      <c r="G52" s="5">
        <f t="shared" si="1"/>
        <v>4919.5300000000007</v>
      </c>
      <c r="H52" s="9">
        <v>5900</v>
      </c>
    </row>
    <row r="53" spans="1:8" x14ac:dyDescent="0.2">
      <c r="A53" s="17" t="s">
        <v>60</v>
      </c>
      <c r="B53" s="13">
        <f>SUM(B54:B56)</f>
        <v>3686809.58</v>
      </c>
      <c r="C53" s="13">
        <f>SUM(C54:C56)</f>
        <v>-3033285.15</v>
      </c>
      <c r="D53" s="13">
        <f t="shared" si="0"/>
        <v>653524.43000000017</v>
      </c>
      <c r="E53" s="13">
        <f>SUM(E54:E56)</f>
        <v>646826.48</v>
      </c>
      <c r="F53" s="13">
        <f>SUM(F54:F56)</f>
        <v>646826.48</v>
      </c>
      <c r="G53" s="13">
        <f t="shared" si="1"/>
        <v>6697.9500000001863</v>
      </c>
      <c r="H53" s="18">
        <v>0</v>
      </c>
    </row>
    <row r="54" spans="1:8" x14ac:dyDescent="0.2">
      <c r="A54" s="19" t="s">
        <v>100</v>
      </c>
      <c r="B54" s="5">
        <v>3686809.58</v>
      </c>
      <c r="C54" s="5">
        <v>-3213285.15</v>
      </c>
      <c r="D54" s="5">
        <f t="shared" si="0"/>
        <v>473524.43000000017</v>
      </c>
      <c r="E54" s="5">
        <v>473524.43</v>
      </c>
      <c r="F54" s="5">
        <v>473524.43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180000</v>
      </c>
      <c r="D56" s="5">
        <f t="shared" si="0"/>
        <v>180000</v>
      </c>
      <c r="E56" s="5">
        <v>173302.05</v>
      </c>
      <c r="F56" s="5">
        <v>173302.05</v>
      </c>
      <c r="G56" s="5">
        <f t="shared" si="1"/>
        <v>6697.9500000000116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200000</v>
      </c>
      <c r="D65" s="13">
        <f t="shared" si="0"/>
        <v>200000</v>
      </c>
      <c r="E65" s="13">
        <f>SUM(E66:E68)</f>
        <v>172413.02</v>
      </c>
      <c r="F65" s="13">
        <f>SUM(F66:F68)</f>
        <v>172413.02</v>
      </c>
      <c r="G65" s="13">
        <f t="shared" si="1"/>
        <v>27586.98000000001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200000</v>
      </c>
      <c r="D68" s="5">
        <f t="shared" si="0"/>
        <v>200000</v>
      </c>
      <c r="E68" s="5">
        <v>172413.02</v>
      </c>
      <c r="F68" s="5">
        <v>172413.02</v>
      </c>
      <c r="G68" s="5">
        <f t="shared" si="1"/>
        <v>27586.98000000001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73576055.419999987</v>
      </c>
      <c r="C77" s="15">
        <f t="shared" si="4"/>
        <v>2804140.0000000005</v>
      </c>
      <c r="D77" s="15">
        <f t="shared" si="4"/>
        <v>76380195.420000002</v>
      </c>
      <c r="E77" s="15">
        <f t="shared" si="4"/>
        <v>66186092.319999993</v>
      </c>
      <c r="F77" s="15">
        <f t="shared" si="4"/>
        <v>61081733.399999999</v>
      </c>
      <c r="G77" s="15">
        <f t="shared" si="4"/>
        <v>10194103.100000005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65517174.740000002</v>
      </c>
      <c r="C6" s="5">
        <v>1322244.98</v>
      </c>
      <c r="D6" s="5">
        <f>B6+C6</f>
        <v>66839419.719999999</v>
      </c>
      <c r="E6" s="5">
        <v>57346664.359999999</v>
      </c>
      <c r="F6" s="5">
        <v>55098464.109999999</v>
      </c>
      <c r="G6" s="5">
        <f>D6-E6</f>
        <v>9492755.3599999994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8058880.6799999997</v>
      </c>
      <c r="C8" s="5">
        <v>1481895.02</v>
      </c>
      <c r="D8" s="5">
        <f>B8+C8</f>
        <v>9540775.6999999993</v>
      </c>
      <c r="E8" s="5">
        <v>8839427.9600000009</v>
      </c>
      <c r="F8" s="5">
        <v>5983269.29</v>
      </c>
      <c r="G8" s="5">
        <f>D8-E8</f>
        <v>701347.73999999836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73576055.420000002</v>
      </c>
      <c r="C16" s="15">
        <f t="shared" si="0"/>
        <v>2804140</v>
      </c>
      <c r="D16" s="15">
        <f t="shared" si="0"/>
        <v>76380195.420000002</v>
      </c>
      <c r="E16" s="15">
        <f t="shared" si="0"/>
        <v>66186092.32</v>
      </c>
      <c r="F16" s="15">
        <f t="shared" si="0"/>
        <v>61081733.399999999</v>
      </c>
      <c r="G16" s="15">
        <f t="shared" si="0"/>
        <v>10194103.099999998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showGridLines="0" topLeftCell="A4" workbookViewId="0">
      <selection activeCell="A15" sqref="A15:J1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140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3063624.14</v>
      </c>
      <c r="C7" s="5">
        <v>170047</v>
      </c>
      <c r="D7" s="5">
        <f>B7+C7</f>
        <v>3233671.14</v>
      </c>
      <c r="E7" s="5">
        <v>3090508.29</v>
      </c>
      <c r="F7" s="5">
        <v>3063764.38</v>
      </c>
      <c r="G7" s="5">
        <f>D7-E7</f>
        <v>143162.85000000009</v>
      </c>
    </row>
    <row r="8" spans="1:7" x14ac:dyDescent="0.2">
      <c r="A8" s="22" t="s">
        <v>132</v>
      </c>
      <c r="B8" s="5">
        <v>853458.88</v>
      </c>
      <c r="C8" s="5">
        <v>106239</v>
      </c>
      <c r="D8" s="5">
        <f t="shared" ref="D8:D13" si="0">B8+C8</f>
        <v>959697.88</v>
      </c>
      <c r="E8" s="5">
        <v>874780.72</v>
      </c>
      <c r="F8" s="5">
        <v>823504.79</v>
      </c>
      <c r="G8" s="5">
        <f t="shared" ref="G8:G13" si="1">D8-E8</f>
        <v>84917.160000000033</v>
      </c>
    </row>
    <row r="9" spans="1:7" x14ac:dyDescent="0.2">
      <c r="A9" s="22" t="s">
        <v>133</v>
      </c>
      <c r="B9" s="5">
        <v>8707955.7100000009</v>
      </c>
      <c r="C9" s="5">
        <v>3156399</v>
      </c>
      <c r="D9" s="5">
        <f t="shared" si="0"/>
        <v>11864354.710000001</v>
      </c>
      <c r="E9" s="5">
        <v>10702932.609999999</v>
      </c>
      <c r="F9" s="5">
        <v>10252230.949999999</v>
      </c>
      <c r="G9" s="5">
        <f t="shared" si="1"/>
        <v>1161422.1000000015</v>
      </c>
    </row>
    <row r="10" spans="1:7" x14ac:dyDescent="0.2">
      <c r="A10" s="22" t="s">
        <v>134</v>
      </c>
      <c r="B10" s="5">
        <v>13504754.32</v>
      </c>
      <c r="C10" s="5">
        <v>-633139.57999999996</v>
      </c>
      <c r="D10" s="5">
        <f t="shared" si="0"/>
        <v>12871614.74</v>
      </c>
      <c r="E10" s="5">
        <v>11026163.08</v>
      </c>
      <c r="F10" s="5">
        <v>10382010.67</v>
      </c>
      <c r="G10" s="5">
        <f t="shared" si="1"/>
        <v>1845451.6600000001</v>
      </c>
    </row>
    <row r="11" spans="1:7" x14ac:dyDescent="0.2">
      <c r="A11" s="22" t="s">
        <v>135</v>
      </c>
      <c r="B11" s="5">
        <v>3763193.28</v>
      </c>
      <c r="C11" s="5">
        <v>-414800</v>
      </c>
      <c r="D11" s="5">
        <f t="shared" si="0"/>
        <v>3348393.28</v>
      </c>
      <c r="E11" s="5">
        <v>2972371.75</v>
      </c>
      <c r="F11" s="5">
        <v>2900355.17</v>
      </c>
      <c r="G11" s="5">
        <f t="shared" si="1"/>
        <v>376021.5299999998</v>
      </c>
    </row>
    <row r="12" spans="1:7" x14ac:dyDescent="0.2">
      <c r="A12" s="22" t="s">
        <v>136</v>
      </c>
      <c r="B12" s="5">
        <v>10227676.82</v>
      </c>
      <c r="C12" s="5">
        <v>124523.58</v>
      </c>
      <c r="D12" s="5">
        <f t="shared" si="0"/>
        <v>10352200.4</v>
      </c>
      <c r="E12" s="5">
        <v>8690213.0600000005</v>
      </c>
      <c r="F12" s="5">
        <v>8546543.8000000007</v>
      </c>
      <c r="G12" s="5">
        <f t="shared" si="1"/>
        <v>1661987.3399999999</v>
      </c>
    </row>
    <row r="13" spans="1:7" x14ac:dyDescent="0.2">
      <c r="A13" s="22" t="s">
        <v>137</v>
      </c>
      <c r="B13" s="5">
        <v>3873755.77</v>
      </c>
      <c r="C13" s="5">
        <v>148275</v>
      </c>
      <c r="D13" s="5">
        <f t="shared" si="0"/>
        <v>4022030.77</v>
      </c>
      <c r="E13" s="5">
        <v>2758151.89</v>
      </c>
      <c r="F13" s="5">
        <v>2717929.67</v>
      </c>
      <c r="G13" s="5">
        <f t="shared" si="1"/>
        <v>1263878.8799999999</v>
      </c>
    </row>
    <row r="14" spans="1:7" x14ac:dyDescent="0.2">
      <c r="A14" s="22" t="s">
        <v>138</v>
      </c>
      <c r="B14" s="5">
        <v>21426716.16</v>
      </c>
      <c r="C14" s="5">
        <v>-1012404</v>
      </c>
      <c r="D14" s="5">
        <f t="shared" ref="D14" si="2">B14+C14</f>
        <v>20414312.16</v>
      </c>
      <c r="E14" s="5">
        <v>18251140.370000001</v>
      </c>
      <c r="F14" s="5">
        <v>16407275.08</v>
      </c>
      <c r="G14" s="5">
        <f t="shared" ref="G14" si="3">D14-E14</f>
        <v>2163171.7899999991</v>
      </c>
    </row>
    <row r="15" spans="1:7" x14ac:dyDescent="0.2">
      <c r="A15" s="22" t="s">
        <v>139</v>
      </c>
      <c r="B15" s="5">
        <v>8154920.3399999999</v>
      </c>
      <c r="C15" s="5">
        <v>1159000</v>
      </c>
      <c r="D15" s="5">
        <f t="shared" ref="D15" si="4">B15+C15</f>
        <v>9313920.3399999999</v>
      </c>
      <c r="E15" s="5">
        <v>7819830.5499999998</v>
      </c>
      <c r="F15" s="5">
        <v>5988118.8899999997</v>
      </c>
      <c r="G15" s="5">
        <f t="shared" ref="G15" si="5">D15-E15</f>
        <v>1494089.79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73576055.420000017</v>
      </c>
      <c r="C17" s="16">
        <f t="shared" si="6"/>
        <v>2804140</v>
      </c>
      <c r="D17" s="16">
        <f t="shared" si="6"/>
        <v>76380195.420000002</v>
      </c>
      <c r="E17" s="16">
        <f t="shared" si="6"/>
        <v>66186092.319999993</v>
      </c>
      <c r="F17" s="16">
        <f t="shared" si="6"/>
        <v>61081733.400000006</v>
      </c>
      <c r="G17" s="16">
        <f t="shared" si="6"/>
        <v>10194103.100000001</v>
      </c>
    </row>
    <row r="20" spans="1:7" ht="45" customHeight="1" x14ac:dyDescent="0.2">
      <c r="A20" s="45" t="s">
        <v>141</v>
      </c>
      <c r="B20" s="46"/>
      <c r="C20" s="46"/>
      <c r="D20" s="46"/>
      <c r="E20" s="46"/>
      <c r="F20" s="46"/>
      <c r="G20" s="47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26" t="s">
        <v>57</v>
      </c>
      <c r="E22" s="29"/>
      <c r="F22" s="30"/>
      <c r="G22" s="42" t="s">
        <v>56</v>
      </c>
    </row>
    <row r="23" spans="1:7" ht="22.5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43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44" t="s">
        <v>142</v>
      </c>
      <c r="B34" s="40"/>
      <c r="C34" s="40"/>
      <c r="D34" s="40"/>
      <c r="E34" s="40"/>
      <c r="F34" s="40"/>
      <c r="G34" s="41"/>
    </row>
    <row r="35" spans="1:7" x14ac:dyDescent="0.2">
      <c r="A35" s="31"/>
      <c r="B35" s="28"/>
      <c r="C35" s="29"/>
      <c r="D35" s="26" t="s">
        <v>57</v>
      </c>
      <c r="E35" s="29"/>
      <c r="F35" s="30"/>
      <c r="G35" s="42" t="s">
        <v>56</v>
      </c>
    </row>
    <row r="36" spans="1:7" ht="22.5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3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73576055.420000002</v>
      </c>
      <c r="C39" s="5">
        <v>2804140</v>
      </c>
      <c r="D39" s="5">
        <f t="shared" ref="D39:D51" si="10">B39+C39</f>
        <v>76380195.420000002</v>
      </c>
      <c r="E39" s="5">
        <v>66186092.32</v>
      </c>
      <c r="F39" s="5">
        <v>61081733.399999999</v>
      </c>
      <c r="G39" s="5">
        <f t="shared" ref="G39:G51" si="11">D39-E39</f>
        <v>10194103.100000001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2.5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73576055.420000002</v>
      </c>
      <c r="C53" s="16">
        <f t="shared" si="12"/>
        <v>2804140</v>
      </c>
      <c r="D53" s="16">
        <f t="shared" si="12"/>
        <v>76380195.420000002</v>
      </c>
      <c r="E53" s="16">
        <f t="shared" si="12"/>
        <v>66186092.32</v>
      </c>
      <c r="F53" s="16">
        <f t="shared" si="12"/>
        <v>61081733.399999999</v>
      </c>
      <c r="G53" s="16">
        <f t="shared" si="12"/>
        <v>10194103.100000001</v>
      </c>
    </row>
    <row r="55" spans="1:7" x14ac:dyDescent="0.2">
      <c r="A55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J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143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853458.88</v>
      </c>
      <c r="C6" s="13">
        <f t="shared" si="0"/>
        <v>106239</v>
      </c>
      <c r="D6" s="13">
        <f t="shared" si="0"/>
        <v>959697.88</v>
      </c>
      <c r="E6" s="13">
        <f t="shared" si="0"/>
        <v>874780.72</v>
      </c>
      <c r="F6" s="13">
        <f t="shared" si="0"/>
        <v>823504.79</v>
      </c>
      <c r="G6" s="13">
        <f t="shared" si="0"/>
        <v>84917.160000000033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853458.88</v>
      </c>
      <c r="C14" s="5">
        <v>106239</v>
      </c>
      <c r="D14" s="5">
        <f t="shared" si="1"/>
        <v>959697.88</v>
      </c>
      <c r="E14" s="5">
        <v>874780.72</v>
      </c>
      <c r="F14" s="5">
        <v>823504.79</v>
      </c>
      <c r="G14" s="5">
        <f t="shared" si="2"/>
        <v>84917.160000000033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72722596.539999992</v>
      </c>
      <c r="C16" s="13">
        <f t="shared" si="3"/>
        <v>2697901</v>
      </c>
      <c r="D16" s="13">
        <f t="shared" si="3"/>
        <v>75420497.539999992</v>
      </c>
      <c r="E16" s="13">
        <f t="shared" si="3"/>
        <v>65311311.600000009</v>
      </c>
      <c r="F16" s="13">
        <f t="shared" si="3"/>
        <v>60258228.609999999</v>
      </c>
      <c r="G16" s="13">
        <f t="shared" si="3"/>
        <v>10109185.939999994</v>
      </c>
    </row>
    <row r="17" spans="1:7" x14ac:dyDescent="0.2">
      <c r="A17" s="25" t="s">
        <v>42</v>
      </c>
      <c r="B17" s="5">
        <v>43658931.329999998</v>
      </c>
      <c r="C17" s="5">
        <v>3976830</v>
      </c>
      <c r="D17" s="5">
        <f>B17+C17</f>
        <v>47635761.329999998</v>
      </c>
      <c r="E17" s="5">
        <v>41329647.590000004</v>
      </c>
      <c r="F17" s="5">
        <v>38232668.689999998</v>
      </c>
      <c r="G17" s="5">
        <f t="shared" ref="G17:G23" si="4">D17-E17</f>
        <v>6306113.7399999946</v>
      </c>
    </row>
    <row r="18" spans="1:7" x14ac:dyDescent="0.2">
      <c r="A18" s="25" t="s">
        <v>27</v>
      </c>
      <c r="B18" s="5">
        <v>29063665.210000001</v>
      </c>
      <c r="C18" s="5">
        <v>-1278929</v>
      </c>
      <c r="D18" s="5">
        <f t="shared" ref="D18:D23" si="5">B18+C18</f>
        <v>27784736.210000001</v>
      </c>
      <c r="E18" s="5">
        <v>23981664.010000002</v>
      </c>
      <c r="F18" s="5">
        <v>22025559.920000002</v>
      </c>
      <c r="G18" s="5">
        <f t="shared" si="4"/>
        <v>3803072.1999999993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73576055.419999987</v>
      </c>
      <c r="C42" s="16">
        <f t="shared" si="12"/>
        <v>2804140</v>
      </c>
      <c r="D42" s="16">
        <f t="shared" si="12"/>
        <v>76380195.419999987</v>
      </c>
      <c r="E42" s="16">
        <f t="shared" si="12"/>
        <v>66186092.320000008</v>
      </c>
      <c r="F42" s="16">
        <f t="shared" si="12"/>
        <v>61081733.399999999</v>
      </c>
      <c r="G42" s="16">
        <f t="shared" si="12"/>
        <v>10194103.099999994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2025-01-14T20:34:21Z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