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13_ncr:1_{55E51C26-144B-4467-8935-1D1FA579F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D38" i="4"/>
  <c r="G37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G31" i="4" s="1"/>
  <c r="D33" i="4"/>
  <c r="D31" i="4" s="1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D21" i="4" s="1"/>
  <c r="G23" i="4"/>
  <c r="D23" i="4"/>
  <c r="G22" i="4"/>
  <c r="D22" i="4"/>
  <c r="F21" i="4"/>
  <c r="E21" i="4"/>
  <c r="C21" i="4"/>
  <c r="B21" i="4"/>
  <c r="G16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s="1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<sst xmlns="http://schemas.openxmlformats.org/spreadsheetml/2006/main" count="62" uniqueCount="39">
  <si>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</si>
  <si>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</si>
  <si>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</si>
  <si>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</si>
  <si>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</si>
  <si>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</si>
  <si>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</si>
  <si>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</si>
  <si>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</si>
  <si>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</si>
  <si>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</si>
  <si>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</si>
  <si>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</si>
  <si>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</si>
  <si>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</si>
  <si>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</si>
  <si>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</si>
  <si>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</si>
  <si>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</si>
  <si>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</si>
  <si>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</si>
  <si>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</si>
  <si>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</si>
  <si>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</si>
  <si>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</si>
  <si>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</si>
  <si>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</si>
  <si>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</si>
  <si>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</si>
  <si>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</si>
  <si>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</si>
  <si>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</si>
  <si>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</si>
  <si>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</si>
  <si>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</si>
  <si>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</si>
  <si>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</si>
  <si>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</si>
  <si>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de Agua Potable y Alcantarillado Municipal de Valle de Santiago
Estado Analítico de Ingresos
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</si>
</sst>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topLeftCell="A4" zoomScaleNormal="100" workbookViewId="0">
      <selection activeCell="N15" sqref="N1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/>
    <col min="9" max="9" width="12.6640625" style="2" bestFit="1" customWidth="1"/>
    <col min="10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200000</v>
      </c>
      <c r="C9" s="16">
        <v>0</v>
      </c>
      <c r="D9" s="16">
        <f t="shared" si="0"/>
        <v>200000</v>
      </c>
      <c r="E9" s="16">
        <v>1104094.01</v>
      </c>
      <c r="F9" s="16">
        <v>1104094.01</v>
      </c>
      <c r="G9" s="16">
        <f t="shared" si="1"/>
        <v>904094.01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73376055.420000002</v>
      </c>
      <c r="C11" s="16">
        <v>2604140</v>
      </c>
      <c r="D11" s="16">
        <f t="shared" si="0"/>
        <v>75980195.420000002</v>
      </c>
      <c r="E11" s="16">
        <v>86181973.689999998</v>
      </c>
      <c r="F11" s="16">
        <v>86181973.689999998</v>
      </c>
      <c r="G11" s="16">
        <f t="shared" si="1"/>
        <v>12805918.269999996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0</v>
      </c>
      <c r="C13" s="16">
        <v>200000</v>
      </c>
      <c r="D13" s="16">
        <f t="shared" si="0"/>
        <v>200000</v>
      </c>
      <c r="E13" s="16">
        <v>199832.1</v>
      </c>
      <c r="F13" s="16">
        <v>199832.1</v>
      </c>
      <c r="G13" s="16">
        <f t="shared" si="1"/>
        <v>199832.1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73576055.420000002</v>
      </c>
      <c r="C16" s="17">
        <f t="shared" ref="C16:G16" si="2">SUM(C5:C14)</f>
        <v>2804140</v>
      </c>
      <c r="D16" s="17">
        <f t="shared" si="2"/>
        <v>76380195.420000002</v>
      </c>
      <c r="E16" s="17">
        <f t="shared" si="2"/>
        <v>87485899.799999997</v>
      </c>
      <c r="F16" s="10">
        <f t="shared" si="2"/>
        <v>87485899.799999997</v>
      </c>
      <c r="G16" s="11">
        <f t="shared" si="2"/>
        <v>13909844.379999995</v>
      </c>
    </row>
    <row r="17" spans="1:9" x14ac:dyDescent="0.2">
      <c r="A17" s="22"/>
      <c r="B17" s="23"/>
      <c r="C17" s="23"/>
      <c r="D17" s="26"/>
      <c r="E17" s="24" t="s">
        <v>25</v>
      </c>
      <c r="F17" s="27"/>
      <c r="G17" s="21">
        <v>11105704.380000001</v>
      </c>
    </row>
    <row r="18" spans="1:9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9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9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9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9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9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9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9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9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9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9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9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9" x14ac:dyDescent="0.2">
      <c r="A30" s="40"/>
      <c r="B30" s="19"/>
      <c r="C30" s="19"/>
      <c r="D30" s="19"/>
      <c r="E30" s="19"/>
      <c r="F30" s="19"/>
      <c r="G30" s="19"/>
    </row>
    <row r="31" spans="1:9" ht="33.75" x14ac:dyDescent="0.2">
      <c r="A31" s="41" t="s">
        <v>37</v>
      </c>
      <c r="B31" s="20">
        <f t="shared" ref="B31:G31" si="6">SUM(B32:B35)</f>
        <v>73576055.420000002</v>
      </c>
      <c r="C31" s="20">
        <f t="shared" si="6"/>
        <v>2804140</v>
      </c>
      <c r="D31" s="20">
        <f t="shared" si="6"/>
        <v>76380195.420000002</v>
      </c>
      <c r="E31" s="20">
        <f t="shared" si="6"/>
        <v>87485899.799999997</v>
      </c>
      <c r="F31" s="20">
        <f t="shared" si="6"/>
        <v>87485899.799999997</v>
      </c>
      <c r="G31" s="20">
        <f t="shared" si="6"/>
        <v>13909844.379999995</v>
      </c>
    </row>
    <row r="32" spans="1:9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I32" s="50"/>
    </row>
    <row r="33" spans="1:7" x14ac:dyDescent="0.2">
      <c r="A33" s="40" t="s">
        <v>31</v>
      </c>
      <c r="B33" s="19">
        <v>200000</v>
      </c>
      <c r="C33" s="19">
        <v>0</v>
      </c>
      <c r="D33" s="19">
        <f>B33+C33</f>
        <v>200000</v>
      </c>
      <c r="E33" s="19">
        <v>1104094.01</v>
      </c>
      <c r="F33" s="19">
        <v>1104094.01</v>
      </c>
      <c r="G33" s="19">
        <f t="shared" ref="G33:G35" si="7">F33-B33</f>
        <v>904094.01</v>
      </c>
    </row>
    <row r="34" spans="1:7" ht="22.5" x14ac:dyDescent="0.2">
      <c r="A34" s="40" t="s">
        <v>32</v>
      </c>
      <c r="B34" s="19">
        <v>73376055.420000002</v>
      </c>
      <c r="C34" s="19">
        <v>2604140</v>
      </c>
      <c r="D34" s="19">
        <f>B34+C34</f>
        <v>75980195.420000002</v>
      </c>
      <c r="E34" s="19">
        <v>86181973.689999998</v>
      </c>
      <c r="F34" s="19">
        <v>86181973.689999998</v>
      </c>
      <c r="G34" s="19">
        <f t="shared" si="7"/>
        <v>12805918.269999996</v>
      </c>
    </row>
    <row r="35" spans="1:7" ht="22.5" x14ac:dyDescent="0.2">
      <c r="A35" s="40" t="s">
        <v>22</v>
      </c>
      <c r="B35" s="19">
        <v>0</v>
      </c>
      <c r="C35" s="19">
        <v>200000</v>
      </c>
      <c r="D35" s="19">
        <f>B35+C35</f>
        <v>200000</v>
      </c>
      <c r="E35" s="19">
        <v>199832.1</v>
      </c>
      <c r="F35" s="19">
        <v>199832.1</v>
      </c>
      <c r="G35" s="19">
        <f t="shared" si="7"/>
        <v>199832.1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73576055.420000002</v>
      </c>
      <c r="C40" s="17">
        <f t="shared" ref="C40:G40" si="9">SUM(C37+C31+C21)</f>
        <v>2804140</v>
      </c>
      <c r="D40" s="17">
        <f t="shared" si="9"/>
        <v>76380195.420000002</v>
      </c>
      <c r="E40" s="17">
        <f t="shared" si="9"/>
        <v>87485899.799999997</v>
      </c>
      <c r="F40" s="17">
        <f t="shared" si="9"/>
        <v>87485899.799999997</v>
      </c>
      <c r="G40" s="11">
        <f t="shared" si="9"/>
        <v>13909844.379999995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11105704.380000001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B5:G16 B21:G4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2012-12-11T20:48:19Z</dcterms:created>
  <dcterms:modified xsi:type="dcterms:W3CDTF">2025-01-20T20:26:11Z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