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8_{EB1F4BFC-FDA2-4227-8ACB-EA51DD2C72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<sst xmlns="http://schemas.openxmlformats.org/spreadsheetml/2006/main" count="64" uniqueCount="64">
  <si>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</si>
  <si>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</si>
  <si>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</si>
  <si>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</si>
  <si>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</si>
  <si>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</si>
  <si>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</si>
  <si>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</si>
  <si>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</si>
  <si>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</si>
  <si>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</si>
  <si>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</si>
  <si>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</si>
  <si>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</si>
  <si>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</si>
  <si>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</si>
  <si>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</si>
  <si>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</si>
  <si>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</si>
  <si>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</si>
  <si>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</si>
  <si>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</si>
  <si>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</si>
  <si>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</si>
  <si>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</si>
  <si>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</si>
  <si>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</si>
  <si>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</si>
  <si>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</si>
  <si>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</si>
  <si>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</si>
  <si>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</si>
  <si>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</si>
  <si>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</si>
  <si>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</si>
  <si>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</si>
  <si>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</si>
  <si>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</si>
  <si>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</si>
  <si>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</si>
  <si>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</si>
  <si>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</si>
  <si>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</si>
  <si>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</si>
  <si>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</si>
  <si>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</si>
  <si>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</si>
  <si>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</si>
  <si>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</si>
  <si>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</si>
  <si>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</si>
  <si>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</si>
  <si>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</si>
  <si>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</si>
  <si>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</si>
  <si>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</si>
  <si>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</si>
  <si>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</si>
  <si>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</si>
  <si>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</si>
  <si>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</si>
  <si>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</si>
  <si>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</si>
  <si>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de Agua Potable y Alcantarillado Municipal de Valle de Santiago
Gasto por Categoría Programática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</si>
</sst>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J20" sqref="J20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63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73576055.420000002</v>
      </c>
      <c r="C6" s="5">
        <f t="shared" ref="C6:G6" si="0">+C7+C10+C19+C23+C26+C31</f>
        <v>2604140</v>
      </c>
      <c r="D6" s="5">
        <f t="shared" si="0"/>
        <v>76180195.420000002</v>
      </c>
      <c r="E6" s="5">
        <f t="shared" si="0"/>
        <v>41594713.670000002</v>
      </c>
      <c r="F6" s="5">
        <f t="shared" si="0"/>
        <v>41594713.670000002</v>
      </c>
      <c r="G6" s="5">
        <f t="shared" si="0"/>
        <v>34585481.75</v>
      </c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73576055.420000002</v>
      </c>
      <c r="C10" s="11">
        <f>SUM(C11:C18)</f>
        <v>2604140</v>
      </c>
      <c r="D10" s="11">
        <f t="shared" ref="D10:G10" si="2">SUM(D11:D18)</f>
        <v>76180195.420000002</v>
      </c>
      <c r="E10" s="11">
        <f t="shared" si="2"/>
        <v>41594713.670000002</v>
      </c>
      <c r="F10" s="11">
        <f t="shared" si="2"/>
        <v>41594713.670000002</v>
      </c>
      <c r="G10" s="11">
        <f t="shared" si="2"/>
        <v>34585481.75</v>
      </c>
      <c r="H10" s="9">
        <v>0</v>
      </c>
    </row>
    <row r="11" spans="1:8" x14ac:dyDescent="0.2">
      <c r="A11" s="15" t="s">
        <v>4</v>
      </c>
      <c r="B11" s="12">
        <v>25276334.170000002</v>
      </c>
      <c r="C11" s="12">
        <v>1831301</v>
      </c>
      <c r="D11" s="12">
        <f t="shared" ref="D11:D18" si="3">B11+C11</f>
        <v>27107635.170000002</v>
      </c>
      <c r="E11" s="12">
        <v>15407632.529999999</v>
      </c>
      <c r="F11" s="12">
        <v>15407632.529999999</v>
      </c>
      <c r="G11" s="12">
        <f t="shared" ref="G11:G18" si="4">D11-E11</f>
        <v>11700002.640000002</v>
      </c>
      <c r="H11" s="9" t="s">
        <v>41</v>
      </c>
    </row>
    <row r="12" spans="1:8" x14ac:dyDescent="0.2">
      <c r="A12" s="15" t="s">
        <v>5</v>
      </c>
      <c r="B12" s="12">
        <v>31654392.98</v>
      </c>
      <c r="C12" s="12">
        <v>-234361</v>
      </c>
      <c r="D12" s="12">
        <f t="shared" si="3"/>
        <v>31420031.98</v>
      </c>
      <c r="E12" s="12">
        <v>18738164.370000001</v>
      </c>
      <c r="F12" s="12">
        <v>18738164.370000001</v>
      </c>
      <c r="G12" s="12">
        <f t="shared" si="4"/>
        <v>12681867.609999999</v>
      </c>
      <c r="H12" s="9" t="s">
        <v>42</v>
      </c>
    </row>
    <row r="13" spans="1:8" x14ac:dyDescent="0.2">
      <c r="A13" s="15" t="s">
        <v>6</v>
      </c>
      <c r="B13" s="12">
        <v>15791869.390000001</v>
      </c>
      <c r="C13" s="12">
        <v>1007200</v>
      </c>
      <c r="D13" s="12">
        <f t="shared" si="3"/>
        <v>16799069.390000001</v>
      </c>
      <c r="E13" s="12">
        <v>6951835</v>
      </c>
      <c r="F13" s="12">
        <v>6951835</v>
      </c>
      <c r="G13" s="12">
        <f t="shared" si="4"/>
        <v>9847234.3900000006</v>
      </c>
      <c r="H13" s="9" t="s">
        <v>43</v>
      </c>
    </row>
    <row r="14" spans="1:8" x14ac:dyDescent="0.2">
      <c r="A14" s="15" t="s">
        <v>7</v>
      </c>
      <c r="B14" s="12">
        <v>853458.88</v>
      </c>
      <c r="C14" s="12">
        <v>0</v>
      </c>
      <c r="D14" s="12">
        <f t="shared" si="3"/>
        <v>853458.88</v>
      </c>
      <c r="E14" s="12">
        <v>497081.77</v>
      </c>
      <c r="F14" s="12">
        <v>497081.77</v>
      </c>
      <c r="G14" s="12">
        <f t="shared" si="4"/>
        <v>356377.11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47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48</v>
      </c>
    </row>
    <row r="19" spans="1:8" x14ac:dyDescent="0.2">
      <c r="A19" s="14" t="s">
        <v>12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  <c r="H19" s="9">
        <v>0</v>
      </c>
    </row>
    <row r="20" spans="1:8" x14ac:dyDescent="0.2">
      <c r="A20" s="15" t="s">
        <v>13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  <c r="H20" s="9" t="s">
        <v>49</v>
      </c>
    </row>
    <row r="21" spans="1:8" x14ac:dyDescent="0.2">
      <c r="A21" s="15" t="s">
        <v>14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53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 t="shared" ref="B37:G37" si="17">+B6+B33+B34+B35</f>
        <v>73576055.420000002</v>
      </c>
      <c r="C37" s="13">
        <f t="shared" si="17"/>
        <v>2604140</v>
      </c>
      <c r="D37" s="13">
        <f t="shared" si="17"/>
        <v>76180195.420000002</v>
      </c>
      <c r="E37" s="13">
        <f t="shared" si="17"/>
        <v>41594713.670000002</v>
      </c>
      <c r="F37" s="13">
        <f t="shared" si="17"/>
        <v>41594713.670000002</v>
      </c>
      <c r="G37" s="13">
        <f t="shared" si="17"/>
        <v>34585481.75</v>
      </c>
    </row>
    <row r="39" spans="1:8" x14ac:dyDescent="0.2">
      <c r="A39" s="17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B6:G9 B32:G37 B10:C31 E10:F31" unlockedFormula="1"/>
    <ignoredError sqref="G10:G31 D10:D31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2024-10-03T23:20:38Z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