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EBA84997-7B49-42FE-A9B4-88A2B5F0A0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B4" i="3"/>
  <c r="B33" i="3" s="1"/>
  <c r="C33" i="3" l="1"/>
  <c r="C61" i="3" s="1"/>
  <c r="B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<sst xmlns="http://schemas.openxmlformats.org/spreadsheetml/2006/main" count="93" uniqueCount="58">
  <si>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</si>
  <si>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</si>
  <si>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</si>
  <si>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</si>
  <si>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</si>
  <si>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</si>
  <si>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</si>
  <si>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</si>
  <si>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</si>
  <si>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</si>
  <si>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</si>
  <si>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</si>
  <si>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</si>
  <si>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</si>
  <si>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</si>
  <si>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</si>
  <si>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</si>
  <si>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</si>
  <si>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</si>
  <si>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</si>
  <si>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</si>
  <si>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</si>
  <si>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</si>
  <si>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</si>
  <si>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</si>
  <si>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</si>
  <si>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</si>
  <si>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</si>
  <si>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</si>
  <si>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</si>
  <si>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</si>
  <si>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</si>
  <si>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</si>
  <si>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</si>
  <si>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</si>
  <si>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</si>
  <si>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</si>
  <si>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</si>
  <si>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</si>
  <si>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</si>
  <si>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</si>
  <si>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</si>
  <si>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</si>
  <si>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</si>
  <si>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</si>
  <si>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</si>
  <si>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</si>
  <si>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</si>
  <si>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</si>
  <si>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</si>
  <si>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</si>
  <si>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</si>
  <si>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</si>
  <si>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</si>
  <si>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</si>
  <si>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</si>
  <si>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</si>
  <si>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de Agua Potable y Alcantarillado Municipal de Valle de Santiago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</si>
</sst>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I57" sqref="I5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65884587.950000003</v>
      </c>
      <c r="C4" s="16">
        <f>SUM(C5:C14)</f>
        <v>77138905.359999999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858282.28</v>
      </c>
      <c r="C9" s="17">
        <v>626880.06999999995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64876305.670000002</v>
      </c>
      <c r="C11" s="17">
        <v>75965912.400000006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150000</v>
      </c>
      <c r="C13" s="17">
        <v>546112.89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38007878.739999995</v>
      </c>
      <c r="C16" s="16">
        <f>SUM(C17:C32)</f>
        <v>54175475.669999994</v>
      </c>
      <c r="D16" s="13" t="s">
        <v>38</v>
      </c>
    </row>
    <row r="17" spans="1:4" ht="11.25" customHeight="1" x14ac:dyDescent="0.2">
      <c r="A17" s="7" t="s">
        <v>8</v>
      </c>
      <c r="B17" s="17">
        <v>18414738.399999999</v>
      </c>
      <c r="C17" s="17">
        <v>24871751.66</v>
      </c>
      <c r="D17" s="14">
        <v>1000</v>
      </c>
    </row>
    <row r="18" spans="1:4" ht="11.25" customHeight="1" x14ac:dyDescent="0.2">
      <c r="A18" s="7" t="s">
        <v>9</v>
      </c>
      <c r="B18" s="17">
        <v>5192749.3</v>
      </c>
      <c r="C18" s="17">
        <v>8314975.3700000001</v>
      </c>
      <c r="D18" s="14">
        <v>2000</v>
      </c>
    </row>
    <row r="19" spans="1:4" ht="11.25" customHeight="1" x14ac:dyDescent="0.2">
      <c r="A19" s="7" t="s">
        <v>10</v>
      </c>
      <c r="B19" s="17">
        <v>14172091.039999999</v>
      </c>
      <c r="C19" s="17">
        <v>20498916.079999998</v>
      </c>
      <c r="D19" s="14">
        <v>3000</v>
      </c>
    </row>
    <row r="20" spans="1:4" ht="11.25" customHeight="1" x14ac:dyDescent="0.2">
      <c r="A20" s="7" t="s">
        <v>11</v>
      </c>
      <c r="B20" s="17">
        <v>18000</v>
      </c>
      <c r="C20" s="17">
        <v>24000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210300</v>
      </c>
      <c r="C23" s="17">
        <v>214655.4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251177.16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27876709.210000008</v>
      </c>
      <c r="C33" s="16">
        <f>C4-C16</f>
        <v>22963429.690000005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3586834.93</v>
      </c>
      <c r="C41" s="16">
        <f>SUM(C42:C44)</f>
        <v>2569954.89</v>
      </c>
      <c r="D41" s="13" t="s">
        <v>38</v>
      </c>
    </row>
    <row r="42" spans="1:4" ht="11.25" customHeight="1" x14ac:dyDescent="0.2">
      <c r="A42" s="7" t="s">
        <v>21</v>
      </c>
      <c r="B42" s="17">
        <v>473524.43</v>
      </c>
      <c r="C42" s="17">
        <v>42000</v>
      </c>
      <c r="D42" s="13">
        <v>6000</v>
      </c>
    </row>
    <row r="43" spans="1:4" ht="11.25" customHeight="1" x14ac:dyDescent="0.2">
      <c r="A43" s="7" t="s">
        <v>22</v>
      </c>
      <c r="B43" s="17">
        <v>3113310.5</v>
      </c>
      <c r="C43" s="17">
        <v>2527954.89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-3586834.93</v>
      </c>
      <c r="C45" s="16">
        <f>C36-C41</f>
        <v>-2569954.89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6879127.7000000002</v>
      </c>
      <c r="C54" s="16">
        <f>SUM(C55+C58)</f>
        <v>6576420.2000000002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6879127.7000000002</v>
      </c>
      <c r="C58" s="17">
        <v>6576420.2000000002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-6879127.7000000002</v>
      </c>
      <c r="C59" s="16">
        <f>C48-C54</f>
        <v>-6576420.2000000002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17410746.580000006</v>
      </c>
      <c r="C61" s="16">
        <f>C59+C45+C33</f>
        <v>13817054.600000005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23704639.649999999</v>
      </c>
      <c r="C63" s="16">
        <v>9887585.0500000007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41115386.229999997</v>
      </c>
      <c r="C65" s="16">
        <v>23704639.649999999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61" unlockedFormula="1"/>
    <ignoredError sqref="D50:D5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2019-05-15T20:50:09Z</cp:lastPrinted>
  <dcterms:created xsi:type="dcterms:W3CDTF">2012-12-11T20:31:36Z</dcterms:created>
  <dcterms:modified xsi:type="dcterms:W3CDTF">2024-10-03T22:59:53Z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