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4" i="1" l="1"/>
  <c r="I33" i="1"/>
  <c r="I32" i="1"/>
  <c r="I29" i="1"/>
  <c r="I28" i="1"/>
  <c r="I27" i="1"/>
  <c r="I24" i="1"/>
  <c r="I22" i="1"/>
  <c r="I21" i="1"/>
  <c r="I18" i="1"/>
  <c r="I17" i="1"/>
  <c r="I16" i="1"/>
  <c r="I12" i="1"/>
  <c r="I9" i="1"/>
  <c r="I8" i="1"/>
  <c r="F35" i="1"/>
  <c r="I35" i="1" s="1"/>
  <c r="F34" i="1"/>
  <c r="F33" i="1"/>
  <c r="F32" i="1"/>
  <c r="F30" i="1"/>
  <c r="I30" i="1" s="1"/>
  <c r="F29" i="1"/>
  <c r="F28" i="1"/>
  <c r="F27" i="1"/>
  <c r="F25" i="1"/>
  <c r="I25" i="1" s="1"/>
  <c r="F24" i="1"/>
  <c r="F22" i="1"/>
  <c r="F21" i="1"/>
  <c r="F20" i="1"/>
  <c r="F19" i="1" s="1"/>
  <c r="F18" i="1"/>
  <c r="F17" i="1"/>
  <c r="F16" i="1"/>
  <c r="F15" i="1"/>
  <c r="I15" i="1" s="1"/>
  <c r="F14" i="1"/>
  <c r="I14" i="1" s="1"/>
  <c r="F13" i="1"/>
  <c r="I13" i="1" s="1"/>
  <c r="F12" i="1"/>
  <c r="F11" i="1"/>
  <c r="I11" i="1" s="1"/>
  <c r="F9" i="1"/>
  <c r="F8" i="1"/>
  <c r="H31" i="1"/>
  <c r="G31" i="1"/>
  <c r="H26" i="1"/>
  <c r="G26" i="1"/>
  <c r="H23" i="1"/>
  <c r="G23" i="1"/>
  <c r="H19" i="1"/>
  <c r="G19" i="1"/>
  <c r="H10" i="1"/>
  <c r="H37" i="1" s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10" i="1" l="1"/>
  <c r="G37" i="1"/>
  <c r="E37" i="1"/>
  <c r="D37" i="1"/>
  <c r="I26" i="1"/>
  <c r="I23" i="1"/>
  <c r="I31" i="1"/>
  <c r="F26" i="1"/>
  <c r="F31" i="1"/>
  <c r="F10" i="1"/>
  <c r="F23" i="1"/>
  <c r="I20" i="1"/>
  <c r="I19" i="1" s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<sst xmlns="http://schemas.openxmlformats.org/spreadsheetml/2006/main" count="65" uniqueCount="65">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</sst>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47043003.880000003</v>
      </c>
      <c r="E10" s="18">
        <f>SUM(E11:E18)</f>
        <v>9754701.7400000002</v>
      </c>
      <c r="F10" s="18">
        <f t="shared" ref="F10:I10" si="1">SUM(F11:F18)</f>
        <v>56797705.619999997</v>
      </c>
      <c r="G10" s="18">
        <f t="shared" si="1"/>
        <v>54958672.660000004</v>
      </c>
      <c r="H10" s="18">
        <f t="shared" si="1"/>
        <v>53519929.250000007</v>
      </c>
      <c r="I10" s="18">
        <f t="shared" si="1"/>
        <v>1839032.959999999</v>
      </c>
    </row>
    <row r="11" spans="1:9" x14ac:dyDescent="0.2">
      <c r="A11" s="27" t="s">
        <v>46</v>
      </c>
      <c r="B11" s="9"/>
      <c r="C11" s="3" t="s">
        <v>4</v>
      </c>
      <c r="D11" s="19">
        <v>11647460.67</v>
      </c>
      <c r="E11" s="19">
        <v>754195.63</v>
      </c>
      <c r="F11" s="19">
        <f t="shared" ref="F11:F18" si="2">D11+E11</f>
        <v>12401656.300000001</v>
      </c>
      <c r="G11" s="19">
        <v>13043580.220000001</v>
      </c>
      <c r="H11" s="19">
        <v>12968052.470000001</v>
      </c>
      <c r="I11" s="19">
        <f t="shared" ref="I11:I18" si="3">F11-G11</f>
        <v>-641923.91999999993</v>
      </c>
    </row>
    <row r="12" spans="1:9" x14ac:dyDescent="0.2">
      <c r="A12" s="27" t="s">
        <v>52</v>
      </c>
      <c r="B12" s="9"/>
      <c r="C12" s="3" t="s">
        <v>5</v>
      </c>
      <c r="D12" s="19">
        <v>25315180.079999998</v>
      </c>
      <c r="E12" s="19">
        <v>5788677.8899999997</v>
      </c>
      <c r="F12" s="19">
        <f t="shared" si="2"/>
        <v>31103857.969999999</v>
      </c>
      <c r="G12" s="19">
        <v>29039952.359999999</v>
      </c>
      <c r="H12" s="19">
        <v>27699650.48</v>
      </c>
      <c r="I12" s="19">
        <f t="shared" si="3"/>
        <v>2063905.6099999994</v>
      </c>
    </row>
    <row r="13" spans="1:9" x14ac:dyDescent="0.2">
      <c r="A13" s="27" t="s">
        <v>44</v>
      </c>
      <c r="B13" s="9"/>
      <c r="C13" s="3" t="s">
        <v>6</v>
      </c>
      <c r="D13" s="19">
        <v>9190015</v>
      </c>
      <c r="E13" s="19">
        <v>3401058.09</v>
      </c>
      <c r="F13" s="19">
        <f t="shared" si="2"/>
        <v>12591073.09</v>
      </c>
      <c r="G13" s="19">
        <v>12121552.24</v>
      </c>
      <c r="H13" s="19">
        <v>12105290.48</v>
      </c>
      <c r="I13" s="19">
        <f t="shared" si="3"/>
        <v>469520.84999999963</v>
      </c>
    </row>
    <row r="14" spans="1:9" x14ac:dyDescent="0.2">
      <c r="A14" s="27" t="s">
        <v>42</v>
      </c>
      <c r="B14" s="9"/>
      <c r="C14" s="3" t="s">
        <v>7</v>
      </c>
      <c r="D14" s="19">
        <v>890348.13</v>
      </c>
      <c r="E14" s="19">
        <v>-189229.87</v>
      </c>
      <c r="F14" s="19">
        <f t="shared" si="2"/>
        <v>701118.26</v>
      </c>
      <c r="G14" s="19">
        <v>753587.84</v>
      </c>
      <c r="H14" s="19">
        <v>746935.82</v>
      </c>
      <c r="I14" s="19">
        <f t="shared" si="3"/>
        <v>-52469.579999999958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47043003.880000003</v>
      </c>
      <c r="E37" s="24">
        <f t="shared" ref="E37:I37" si="16">SUM(E7+E10+E19+E23+E26+E31)</f>
        <v>9754701.7400000002</v>
      </c>
      <c r="F37" s="24">
        <f t="shared" si="16"/>
        <v>56797705.619999997</v>
      </c>
      <c r="G37" s="24">
        <f t="shared" si="16"/>
        <v>54958672.660000004</v>
      </c>
      <c r="H37" s="24">
        <f t="shared" si="16"/>
        <v>53519929.250000007</v>
      </c>
      <c r="I37" s="24">
        <f t="shared" si="16"/>
        <v>1839032.959999999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2019-03-04T22:00:31Z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