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CONTABILIDAD\Desktop\TRIMESTRAL TERCER TRIMESTRE\"/>
    </mc:Choice>
  </mc:AlternateContent>
  <bookViews>
    <workbookView xWindow="0" yWindow="0" windowWidth="24000" windowHeight="9735" firstSheet="1" activeTab="4" xr2:uid="{00000000-000D-0000-FFFF-FFFF00000000}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F6a!$B$3:$H$155</definedName>
    <definedName name="_xlnm._FilterDatabase" localSheetId="2" hidden="1">F6b!$A$3:$G$13</definedName>
    <definedName name="_xlnm._FilterDatabase" localSheetId="3" hidden="1">F6c!$B$3:$H$79</definedName>
    <definedName name="_xlnm._FilterDatabase" localSheetId="4" hidden="1">F6d!$A$3:$G$27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E77" i="3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D24" i="2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G26" i="4" l="1"/>
  <c r="G25" i="4"/>
  <c r="G24" i="4"/>
  <c r="F23" i="4"/>
  <c r="E23" i="4"/>
  <c r="G23" i="4" s="1"/>
  <c r="D23" i="4"/>
  <c r="C23" i="4"/>
  <c r="B23" i="4"/>
  <c r="G22" i="4"/>
  <c r="G21" i="4"/>
  <c r="G20" i="4"/>
  <c r="F19" i="4"/>
  <c r="E19" i="4"/>
  <c r="E16" i="4" s="1"/>
  <c r="D19" i="4"/>
  <c r="C19" i="4"/>
  <c r="B19" i="4"/>
  <c r="G18" i="4"/>
  <c r="G17" i="4"/>
  <c r="F16" i="4"/>
  <c r="B16" i="4"/>
  <c r="G14" i="4"/>
  <c r="G13" i="4"/>
  <c r="G12" i="4"/>
  <c r="F11" i="4"/>
  <c r="E11" i="4"/>
  <c r="D11" i="4"/>
  <c r="C11" i="4"/>
  <c r="B11" i="4"/>
  <c r="G10" i="4"/>
  <c r="G9" i="4"/>
  <c r="G8" i="4"/>
  <c r="F7" i="4"/>
  <c r="F4" i="4" s="1"/>
  <c r="E7" i="4"/>
  <c r="D7" i="4"/>
  <c r="C7" i="4"/>
  <c r="B7" i="4"/>
  <c r="G6" i="4"/>
  <c r="G5" i="4"/>
  <c r="D4" i="4"/>
  <c r="C4" i="4"/>
  <c r="B4" i="4"/>
  <c r="H77" i="3"/>
  <c r="H76" i="3"/>
  <c r="H75" i="3"/>
  <c r="H74" i="3"/>
  <c r="G73" i="3"/>
  <c r="F73" i="3"/>
  <c r="E73" i="3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G42" i="3" s="1"/>
  <c r="F43" i="3"/>
  <c r="E43" i="3"/>
  <c r="H43" i="3" s="1"/>
  <c r="D43" i="3"/>
  <c r="C43" i="3"/>
  <c r="C42" i="3" s="1"/>
  <c r="D42" i="3"/>
  <c r="H40" i="3"/>
  <c r="H39" i="3"/>
  <c r="H38" i="3"/>
  <c r="H37" i="3"/>
  <c r="G36" i="3"/>
  <c r="F36" i="3"/>
  <c r="E36" i="3"/>
  <c r="H36" i="3" s="1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F5" i="3" s="1"/>
  <c r="E16" i="3"/>
  <c r="D16" i="3"/>
  <c r="C16" i="3"/>
  <c r="H14" i="3"/>
  <c r="H13" i="3"/>
  <c r="H12" i="3"/>
  <c r="H11" i="3"/>
  <c r="H10" i="3"/>
  <c r="H9" i="3"/>
  <c r="H8" i="3"/>
  <c r="H7" i="3"/>
  <c r="G6" i="3"/>
  <c r="F6" i="3"/>
  <c r="E6" i="3"/>
  <c r="D6" i="3"/>
  <c r="D5" i="3" s="1"/>
  <c r="D79" i="3" s="1"/>
  <c r="C6" i="3"/>
  <c r="G24" i="2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F26" i="2" s="1"/>
  <c r="E5" i="2"/>
  <c r="D5" i="2"/>
  <c r="D26" i="2" s="1"/>
  <c r="C5" i="2"/>
  <c r="B5" i="2"/>
  <c r="B26" i="2" s="1"/>
  <c r="H152" i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D132" i="1"/>
  <c r="C132" i="1"/>
  <c r="H131" i="1"/>
  <c r="H130" i="1"/>
  <c r="H129" i="1"/>
  <c r="G128" i="1"/>
  <c r="F128" i="1"/>
  <c r="E128" i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F80" i="1"/>
  <c r="E80" i="1"/>
  <c r="D80" i="1"/>
  <c r="D79" i="1" s="1"/>
  <c r="C80" i="1"/>
  <c r="H77" i="1"/>
  <c r="H76" i="1"/>
  <c r="H75" i="1"/>
  <c r="H74" i="1"/>
  <c r="H73" i="1"/>
  <c r="H72" i="1"/>
  <c r="H71" i="1"/>
  <c r="G70" i="1"/>
  <c r="F70" i="1"/>
  <c r="E70" i="1"/>
  <c r="D70" i="1"/>
  <c r="C70" i="1"/>
  <c r="H69" i="1"/>
  <c r="H68" i="1"/>
  <c r="H67" i="1"/>
  <c r="G66" i="1"/>
  <c r="F66" i="1"/>
  <c r="E66" i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H57" i="1" s="1"/>
  <c r="D57" i="1"/>
  <c r="C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F27" i="4" l="1"/>
  <c r="B27" i="4"/>
  <c r="H16" i="3"/>
  <c r="H53" i="1"/>
  <c r="H43" i="1"/>
  <c r="H33" i="1"/>
  <c r="H23" i="1"/>
  <c r="D4" i="1"/>
  <c r="D154" i="1" s="1"/>
  <c r="F4" i="1"/>
  <c r="C16" i="4"/>
  <c r="F79" i="1"/>
  <c r="C4" i="1"/>
  <c r="G4" i="1"/>
  <c r="G154" i="1" s="1"/>
  <c r="H13" i="1"/>
  <c r="H66" i="1"/>
  <c r="H70" i="1"/>
  <c r="C79" i="1"/>
  <c r="G79" i="1"/>
  <c r="H88" i="1"/>
  <c r="H98" i="1"/>
  <c r="H108" i="1"/>
  <c r="H118" i="1"/>
  <c r="H128" i="1"/>
  <c r="H132" i="1"/>
  <c r="C26" i="2"/>
  <c r="E26" i="2"/>
  <c r="C5" i="3"/>
  <c r="C79" i="3" s="1"/>
  <c r="G5" i="3"/>
  <c r="G79" i="3" s="1"/>
  <c r="F42" i="3"/>
  <c r="F79" i="3" s="1"/>
  <c r="H53" i="3"/>
  <c r="H62" i="3"/>
  <c r="H73" i="3"/>
  <c r="G7" i="4"/>
  <c r="E4" i="4"/>
  <c r="E27" i="4" s="1"/>
  <c r="G19" i="4"/>
  <c r="D16" i="4"/>
  <c r="D27" i="4" s="1"/>
  <c r="G16" i="4"/>
  <c r="E5" i="3"/>
  <c r="H6" i="3"/>
  <c r="H5" i="3" s="1"/>
  <c r="G16" i="2"/>
  <c r="G5" i="2"/>
  <c r="G26" i="2" s="1"/>
  <c r="E79" i="1"/>
  <c r="H80" i="1"/>
  <c r="H79" i="1" s="1"/>
  <c r="E4" i="1"/>
  <c r="H5" i="1"/>
  <c r="C27" i="4"/>
  <c r="E42" i="3"/>
  <c r="G11" i="4"/>
  <c r="G4" i="4" s="1"/>
  <c r="G27" i="4" l="1"/>
  <c r="H4" i="1"/>
  <c r="H154" i="1" s="1"/>
  <c r="C154" i="1"/>
  <c r="H42" i="3"/>
  <c r="F154" i="1"/>
  <c r="H79" i="3"/>
  <c r="E154" i="1"/>
  <c r="E79" i="3"/>
</calcChain>
</file>

<file path=xl/sharedStrings.xml><?xml version="1.0" encoding="utf-8"?>
<sst xmlns="http://schemas.openxmlformats.org/spreadsheetml/2006/main" count="471" uniqueCount="330">
  <si>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</si>
  <si>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</si>
  <si>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</si>
  <si>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</si>
  <si>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</si>
  <si>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</si>
  <si>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</si>
  <si>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</si>
  <si>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</si>
  <si>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</si>
  <si>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</si>
  <si>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</si>
  <si>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</si>
  <si>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</si>
  <si>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</si>
  <si>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</si>
  <si>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</si>
  <si>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</si>
  <si>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</si>
  <si>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</si>
  <si>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</si>
  <si>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</si>
  <si>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</si>
  <si>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</si>
  <si>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</si>
  <si>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</si>
  <si>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</si>
  <si>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</si>
  <si>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</si>
  <si>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</si>
  <si>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</si>
  <si>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</si>
  <si>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</si>
  <si>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</si>
  <si>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</si>
  <si>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</si>
  <si>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</si>
  <si>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</si>
  <si>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</si>
  <si>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</si>
  <si>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</si>
  <si>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</si>
  <si>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</si>
  <si>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</si>
  <si>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</si>
  <si>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</si>
  <si>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</si>
  <si>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</si>
  <si>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</si>
  <si>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</si>
  <si>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</si>
  <si>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</si>
  <si>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</si>
  <si>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</si>
  <si>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</si>
  <si>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</si>
  <si>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</si>
  <si>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</si>
  <si>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</si>
  <si>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</si>
  <si>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</si>
  <si>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</si>
  <si>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</si>
  <si>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</si>
  <si>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</si>
  <si>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</si>
  <si>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</si>
  <si>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</si>
  <si>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</si>
  <si>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</si>
  <si>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</si>
  <si>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</si>
  <si>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</si>
  <si>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</si>
  <si>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</si>
  <si>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</si>
  <si>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</si>
  <si>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</si>
  <si>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</si>
  <si>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</si>
  <si>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</si>
  <si>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</si>
  <si>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</si>
  <si>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</si>
  <si>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</si>
  <si>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</si>
  <si>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</si>
  <si>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</si>
  <si>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</si>
  <si>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</si>
  <si>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</si>
  <si>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</si>
  <si>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</si>
  <si>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</si>
  <si>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</si>
  <si>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</si>
  <si>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</si>
  <si>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</si>
  <si>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</si>
  <si>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</si>
  <si>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</si>
  <si>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</si>
  <si>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</si>
  <si>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</si>
  <si>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</si>
  <si>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</si>
  <si>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</si>
  <si>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</si>
  <si>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</si>
  <si>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</si>
  <si>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</si>
  <si>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</si>
  <si>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</si>
  <si>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</si>
  <si>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</si>
  <si>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</si>
  <si>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</si>
  <si>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</si>
  <si>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</si>
  <si>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</si>
  <si>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</si>
  <si>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</si>
  <si>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</si>
  <si>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</si>
  <si>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</si>
  <si>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</si>
  <si>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</si>
  <si>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</si>
  <si>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</si>
  <si>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</si>
  <si>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</si>
  <si>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</si>
  <si>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</si>
  <si>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</si>
  <si>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</si>
  <si>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</si>
  <si>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</si>
  <si>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</si>
  <si>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</si>
  <si>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</si>
  <si>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</si>
  <si>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</si>
  <si>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</si>
  <si>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</si>
  <si>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</si>
  <si>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</si>
  <si>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</si>
  <si>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</si>
  <si>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</si>
  <si>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</si>
  <si>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</si>
  <si>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</si>
  <si>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</si>
  <si>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</si>
  <si>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</si>
  <si>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</si>
  <si>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</si>
  <si>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</si>
  <si>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</si>
  <si>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</si>
  <si>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</si>
  <si>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</si>
  <si>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</si>
  <si>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</si>
  <si>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</si>
  <si>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</si>
  <si>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</si>
  <si>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</si>
  <si>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</si>
  <si>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</si>
  <si>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</si>
  <si>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</si>
  <si>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</si>
  <si>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</si>
  <si>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</si>
  <si>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</si>
  <si>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</si>
  <si>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</si>
  <si>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</si>
  <si>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</si>
  <si>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</si>
  <si>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</si>
  <si>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</si>
  <si>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</si>
  <si>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</si>
  <si>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</si>
  <si>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</si>
  <si>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</si>
  <si>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</si>
  <si>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</si>
  <si>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</si>
  <si>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</si>
  <si>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</si>
  <si>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</si>
  <si>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</si>
  <si>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</si>
  <si>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</si>
  <si>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</si>
  <si>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</si>
  <si>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</si>
  <si>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</si>
  <si>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</si>
  <si>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</si>
  <si>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</si>
  <si>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</si>
  <si>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</si>
  <si>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</si>
  <si>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</si>
  <si>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</si>
  <si>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</si>
  <si>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</si>
  <si>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</si>
  <si>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</si>
  <si>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</si>
  <si>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</si>
  <si>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</si>
  <si>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</si>
  <si>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</si>
  <si>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</si>
  <si>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</si>
  <si>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</si>
  <si>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</si>
  <si>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</si>
  <si>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</si>
  <si>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</si>
  <si>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</si>
  <si>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</si>
  <si>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</si>
  <si>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</si>
  <si>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</si>
  <si>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</si>
  <si>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</si>
  <si>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</si>
  <si>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</si>
  <si>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</si>
  <si>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</si>
  <si>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</si>
  <si>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</si>
  <si>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</si>
  <si>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</si>
  <si>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</si>
  <si>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</si>
  <si>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</si>
  <si>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</si>
  <si>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</si>
  <si>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</si>
  <si>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</si>
  <si>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</si>
  <si>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</si>
  <si>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</si>
  <si>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</si>
  <si>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</si>
  <si>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</si>
  <si>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</si>
  <si>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</si>
  <si>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</si>
  <si>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</si>
  <si>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</si>
  <si>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</si>
  <si>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</si>
  <si>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</si>
  <si>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</si>
  <si>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</si>
  <si>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</si>
  <si>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</si>
  <si>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</si>
  <si>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</si>
  <si>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</si>
  <si>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</si>
  <si>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</si>
  <si>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</si>
  <si>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</si>
  <si>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</si>
  <si>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</si>
  <si>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</si>
  <si>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</si>
  <si>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</si>
  <si>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</si>
  <si>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</si>
  <si>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</si>
  <si>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</si>
  <si>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</si>
  <si>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</si>
  <si>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</si>
  <si>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</si>
  <si>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</si>
  <si>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</si>
  <si>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</si>
  <si>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</si>
  <si>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</si>
  <si>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</si>
  <si>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</si>
  <si>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</si>
  <si>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</si>
  <si>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</si>
  <si>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</si>
  <si>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</si>
  <si>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</si>
  <si>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</si>
  <si>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</si>
  <si>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</si>
  <si>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</si>
  <si>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</si>
  <si>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</si>
  <si>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</si>
  <si>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</si>
  <si>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</si>
  <si>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</si>
  <si>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</si>
  <si>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</si>
  <si>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</si>
  <si>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</si>
  <si>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</si>
  <si>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</si>
  <si>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</si>
  <si>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</si>
  <si>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</si>
  <si>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</si>
  <si>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</si>
  <si>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</si>
  <si>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</si>
  <si>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</si>
  <si>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</si>
  <si>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</si>
  <si>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85N</t>
  </si>
  <si>
    <t>85E</t>
  </si>
  <si>
    <t>SISTEMA DE AGUA POTABLE Y ALCANTARILLADO MUNICIPAL DE VALLE DE SANTIAGO
Clasificación por Objeto del Gasto (Capítulo y Concepto)
al 30 de Septiembre de 2017
PESOS</t>
  </si>
  <si>
    <t>SISTEMA DE AGUA POTABLE Y ALCANTARILLADO MUNICIPAL DE VALLE DE SANTIAGO
Estado Analítico del Ejercicio del Presupuesto de Egresos Detallado - LDF
Clasificación Administrativa
al 30 de Septiembre de 2017
PESOS</t>
  </si>
  <si>
    <t>SISTEMA DE AGUA POTABLE Y ALCANTARILLADO MUNICIPAL DE VALLE DE SANTIAGO
Estado Analítico del Ejercicio del Presupuesto de Egresos Detallado - LDF
Clasificación Funcional (Finalidad y Función)
al 30 de Septiembre de 2017
PESOS</t>
  </si>
  <si>
    <t>SISTEMA DE AGUA POTABLE Y ALCANTARILLADO MUNICIPAL DE VALLE DE SANTIAGO
Estado Analítico del Ejercicio del Presupuesto de Egresos Detallado - LDF
Clasificación de Servicios Personales por Categoría
al 30 de Septiembre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</si>
</sst>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indent="2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9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/>
    </xf>
    <xf numFmtId="0" fontId="6" fillId="0" borderId="11" xfId="0" applyFont="1" applyBorder="1"/>
    <xf numFmtId="0" fontId="6" fillId="0" borderId="8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justify" vertical="center"/>
    </xf>
    <xf numFmtId="0" fontId="6" fillId="0" borderId="12" xfId="0" applyFont="1" applyBorder="1"/>
    <xf numFmtId="0" fontId="2" fillId="0" borderId="12" xfId="0" applyFont="1" applyBorder="1"/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/>
  <cols>
    <col min="1" max="16384" width="12" style="33"/>
  </cols>
  <sheetData>
    <row r="1" spans="1:2">
      <c r="A1" s="32"/>
      <c r="B1" s="32"/>
    </row>
    <row r="2020" spans="1:1">
      <c r="A2020" s="34" t="s">
        <v>147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5"/>
  <sheetViews>
    <sheetView topLeftCell="A16" workbookViewId="0">
      <selection sqref="A1:H1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61" t="s">
        <v>326</v>
      </c>
      <c r="B1" s="63"/>
      <c r="C1" s="63"/>
      <c r="D1" s="63"/>
      <c r="E1" s="63"/>
      <c r="F1" s="63"/>
      <c r="G1" s="63"/>
      <c r="H1" s="64"/>
    </row>
    <row r="2" spans="1:8">
      <c r="A2" s="61"/>
      <c r="B2" s="62"/>
      <c r="C2" s="60" t="s">
        <v>0</v>
      </c>
      <c r="D2" s="60"/>
      <c r="E2" s="60"/>
      <c r="F2" s="60"/>
      <c r="G2" s="60"/>
      <c r="H2" s="2"/>
    </row>
    <row r="3" spans="1:8" ht="22.5">
      <c r="A3" s="65" t="s">
        <v>1</v>
      </c>
      <c r="B3" s="66"/>
      <c r="C3" s="31" t="s">
        <v>2</v>
      </c>
      <c r="D3" s="4" t="s">
        <v>3</v>
      </c>
      <c r="E3" s="31" t="s">
        <v>4</v>
      </c>
      <c r="F3" s="31" t="s">
        <v>5</v>
      </c>
      <c r="G3" s="31" t="s">
        <v>6</v>
      </c>
      <c r="H3" s="3" t="s">
        <v>7</v>
      </c>
    </row>
    <row r="4" spans="1:8">
      <c r="A4" s="67" t="s">
        <v>8</v>
      </c>
      <c r="B4" s="68"/>
      <c r="C4" s="5">
        <f>C5+C13+C23+C33+C43+C53+C57+C66+C70</f>
        <v>39479682.280000009</v>
      </c>
      <c r="D4" s="5">
        <f t="shared" ref="D4:H4" si="0">D5+D13+D23+D33+D43+D53+D57+D66+D70</f>
        <v>6475665.5199999996</v>
      </c>
      <c r="E4" s="5">
        <f t="shared" si="0"/>
        <v>45955347.799999997</v>
      </c>
      <c r="F4" s="5">
        <f t="shared" si="0"/>
        <v>24424923.939999998</v>
      </c>
      <c r="G4" s="5">
        <f t="shared" si="0"/>
        <v>23552763.969999999</v>
      </c>
      <c r="H4" s="5">
        <f t="shared" si="0"/>
        <v>21530423.859999999</v>
      </c>
    </row>
    <row r="5" spans="1:8">
      <c r="A5" s="56" t="s">
        <v>9</v>
      </c>
      <c r="B5" s="57"/>
      <c r="C5" s="6">
        <f>SUM(C6:C12)</f>
        <v>19765513.16</v>
      </c>
      <c r="D5" s="6">
        <f t="shared" ref="D5:H5" si="1">SUM(D6:D12)</f>
        <v>296665.09999999998</v>
      </c>
      <c r="E5" s="6">
        <f t="shared" si="1"/>
        <v>20062178.260000002</v>
      </c>
      <c r="F5" s="6">
        <f t="shared" si="1"/>
        <v>12675437.709999999</v>
      </c>
      <c r="G5" s="6">
        <f t="shared" si="1"/>
        <v>12588637.709999999</v>
      </c>
      <c r="H5" s="6">
        <f t="shared" si="1"/>
        <v>7386740.5500000007</v>
      </c>
    </row>
    <row r="6" spans="1:8">
      <c r="A6" s="35" t="s">
        <v>148</v>
      </c>
      <c r="B6" s="36" t="s">
        <v>10</v>
      </c>
      <c r="C6" s="7">
        <v>12455857.99</v>
      </c>
      <c r="D6" s="7">
        <v>0</v>
      </c>
      <c r="E6" s="7">
        <f>C6+D6</f>
        <v>12455857.99</v>
      </c>
      <c r="F6" s="7">
        <v>8531413.0199999996</v>
      </c>
      <c r="G6" s="7">
        <v>8531413.0199999996</v>
      </c>
      <c r="H6" s="7">
        <f>E6-F6</f>
        <v>3924444.9700000007</v>
      </c>
    </row>
    <row r="7" spans="1:8">
      <c r="A7" s="35" t="s">
        <v>149</v>
      </c>
      <c r="B7" s="36" t="s">
        <v>11</v>
      </c>
      <c r="C7" s="7"/>
      <c r="D7" s="7"/>
      <c r="E7" s="7">
        <f t="shared" ref="E7:E12" si="2">C7+D7</f>
        <v>0</v>
      </c>
      <c r="F7" s="7"/>
      <c r="G7" s="7"/>
      <c r="H7" s="7">
        <f t="shared" ref="H7:H70" si="3">E7-F7</f>
        <v>0</v>
      </c>
    </row>
    <row r="8" spans="1:8">
      <c r="A8" s="35" t="s">
        <v>150</v>
      </c>
      <c r="B8" s="36" t="s">
        <v>12</v>
      </c>
      <c r="C8" s="7">
        <v>3583400.69</v>
      </c>
      <c r="D8" s="7">
        <v>0</v>
      </c>
      <c r="E8" s="7">
        <f t="shared" si="2"/>
        <v>3583400.69</v>
      </c>
      <c r="F8" s="7">
        <v>1184014.8899999999</v>
      </c>
      <c r="G8" s="7">
        <v>1184014.8899999999</v>
      </c>
      <c r="H8" s="7">
        <f t="shared" si="3"/>
        <v>2399385.7999999998</v>
      </c>
    </row>
    <row r="9" spans="1:8">
      <c r="A9" s="35" t="s">
        <v>151</v>
      </c>
      <c r="B9" s="36" t="s">
        <v>13</v>
      </c>
      <c r="C9" s="7">
        <v>2831202</v>
      </c>
      <c r="D9" s="7">
        <v>0</v>
      </c>
      <c r="E9" s="7">
        <f t="shared" si="2"/>
        <v>2831202</v>
      </c>
      <c r="F9" s="7">
        <v>2120792.13</v>
      </c>
      <c r="G9" s="7">
        <v>2120792.13</v>
      </c>
      <c r="H9" s="7">
        <f t="shared" si="3"/>
        <v>710409.87000000011</v>
      </c>
    </row>
    <row r="10" spans="1:8">
      <c r="A10" s="35" t="s">
        <v>152</v>
      </c>
      <c r="B10" s="36" t="s">
        <v>14</v>
      </c>
      <c r="C10" s="7">
        <v>760800</v>
      </c>
      <c r="D10" s="7">
        <v>296665.09999999998</v>
      </c>
      <c r="E10" s="7">
        <f t="shared" si="2"/>
        <v>1057465.1000000001</v>
      </c>
      <c r="F10" s="7">
        <v>750823.24</v>
      </c>
      <c r="G10" s="7">
        <v>664023.24</v>
      </c>
      <c r="H10" s="7">
        <f t="shared" si="3"/>
        <v>306641.8600000001</v>
      </c>
    </row>
    <row r="11" spans="1:8">
      <c r="A11" s="35" t="s">
        <v>153</v>
      </c>
      <c r="B11" s="36" t="s">
        <v>15</v>
      </c>
      <c r="C11" s="7">
        <v>14500</v>
      </c>
      <c r="D11" s="7">
        <v>0</v>
      </c>
      <c r="E11" s="7">
        <f t="shared" si="2"/>
        <v>14500</v>
      </c>
      <c r="F11" s="7">
        <v>0</v>
      </c>
      <c r="G11" s="7">
        <v>0</v>
      </c>
      <c r="H11" s="7">
        <f t="shared" si="3"/>
        <v>14500</v>
      </c>
    </row>
    <row r="12" spans="1:8">
      <c r="A12" s="35" t="s">
        <v>154</v>
      </c>
      <c r="B12" s="36" t="s">
        <v>16</v>
      </c>
      <c r="C12" s="7">
        <v>119752.48</v>
      </c>
      <c r="D12" s="7">
        <v>0</v>
      </c>
      <c r="E12" s="7">
        <f t="shared" si="2"/>
        <v>119752.48</v>
      </c>
      <c r="F12" s="7">
        <v>88394.43</v>
      </c>
      <c r="G12" s="7">
        <v>88394.43</v>
      </c>
      <c r="H12" s="7">
        <f t="shared" si="3"/>
        <v>31358.050000000003</v>
      </c>
    </row>
    <row r="13" spans="1:8">
      <c r="A13" s="56" t="s">
        <v>17</v>
      </c>
      <c r="B13" s="57"/>
      <c r="C13" s="6">
        <f>SUM(C14:C22)</f>
        <v>3950056.0500000003</v>
      </c>
      <c r="D13" s="6">
        <f t="shared" ref="D13:G13" si="4">SUM(D14:D22)</f>
        <v>248810.52000000002</v>
      </c>
      <c r="E13" s="6">
        <f t="shared" si="4"/>
        <v>4198866.57</v>
      </c>
      <c r="F13" s="6">
        <f t="shared" si="4"/>
        <v>2461347.21</v>
      </c>
      <c r="G13" s="6">
        <f t="shared" si="4"/>
        <v>2366494.56</v>
      </c>
      <c r="H13" s="6">
        <f t="shared" si="3"/>
        <v>1737519.3600000003</v>
      </c>
    </row>
    <row r="14" spans="1:8">
      <c r="A14" s="35" t="s">
        <v>155</v>
      </c>
      <c r="B14" s="36" t="s">
        <v>18</v>
      </c>
      <c r="C14" s="7">
        <v>273395.40000000002</v>
      </c>
      <c r="D14" s="7">
        <v>0</v>
      </c>
      <c r="E14" s="7">
        <f t="shared" ref="E14:E22" si="5">C14+D14</f>
        <v>273395.40000000002</v>
      </c>
      <c r="F14" s="7">
        <v>155567.07999999999</v>
      </c>
      <c r="G14" s="7">
        <v>151136.12</v>
      </c>
      <c r="H14" s="7">
        <f t="shared" si="3"/>
        <v>117828.32000000004</v>
      </c>
    </row>
    <row r="15" spans="1:8">
      <c r="A15" s="35" t="s">
        <v>156</v>
      </c>
      <c r="B15" s="36" t="s">
        <v>19</v>
      </c>
      <c r="C15" s="7">
        <v>33165.300000000003</v>
      </c>
      <c r="D15" s="7">
        <v>15500</v>
      </c>
      <c r="E15" s="7">
        <f t="shared" si="5"/>
        <v>48665.3</v>
      </c>
      <c r="F15" s="7">
        <v>28230.240000000002</v>
      </c>
      <c r="G15" s="7">
        <v>27384.19</v>
      </c>
      <c r="H15" s="7">
        <f t="shared" si="3"/>
        <v>20435.060000000001</v>
      </c>
    </row>
    <row r="16" spans="1:8">
      <c r="A16" s="35" t="s">
        <v>157</v>
      </c>
      <c r="B16" s="36" t="s">
        <v>20</v>
      </c>
      <c r="C16" s="7">
        <v>465989.4</v>
      </c>
      <c r="D16" s="7">
        <v>0</v>
      </c>
      <c r="E16" s="7">
        <f t="shared" si="5"/>
        <v>465989.4</v>
      </c>
      <c r="F16" s="7">
        <v>385627</v>
      </c>
      <c r="G16" s="7">
        <v>385627</v>
      </c>
      <c r="H16" s="7">
        <f t="shared" si="3"/>
        <v>80362.400000000023</v>
      </c>
    </row>
    <row r="17" spans="1:8">
      <c r="A17" s="35" t="s">
        <v>158</v>
      </c>
      <c r="B17" s="36" t="s">
        <v>21</v>
      </c>
      <c r="C17" s="7">
        <v>1351658.68</v>
      </c>
      <c r="D17" s="7">
        <v>0</v>
      </c>
      <c r="E17" s="7">
        <f t="shared" si="5"/>
        <v>1351658.68</v>
      </c>
      <c r="F17" s="7">
        <v>664975.88</v>
      </c>
      <c r="G17" s="7">
        <v>662082.38</v>
      </c>
      <c r="H17" s="7">
        <f t="shared" si="3"/>
        <v>686682.79999999993</v>
      </c>
    </row>
    <row r="18" spans="1:8">
      <c r="A18" s="35" t="s">
        <v>159</v>
      </c>
      <c r="B18" s="36" t="s">
        <v>22</v>
      </c>
      <c r="C18" s="7">
        <v>352100</v>
      </c>
      <c r="D18" s="7">
        <v>0</v>
      </c>
      <c r="E18" s="7">
        <f t="shared" si="5"/>
        <v>352100</v>
      </c>
      <c r="F18" s="7">
        <v>187196.5</v>
      </c>
      <c r="G18" s="7">
        <v>171446.5</v>
      </c>
      <c r="H18" s="7">
        <f t="shared" si="3"/>
        <v>164903.5</v>
      </c>
    </row>
    <row r="19" spans="1:8">
      <c r="A19" s="35" t="s">
        <v>160</v>
      </c>
      <c r="B19" s="36" t="s">
        <v>23</v>
      </c>
      <c r="C19" s="7">
        <v>1016912.46</v>
      </c>
      <c r="D19" s="7">
        <v>235244.2</v>
      </c>
      <c r="E19" s="7">
        <f t="shared" si="5"/>
        <v>1252156.6599999999</v>
      </c>
      <c r="F19" s="7">
        <v>803318.32</v>
      </c>
      <c r="G19" s="7">
        <v>749974.12</v>
      </c>
      <c r="H19" s="7">
        <f t="shared" si="3"/>
        <v>448838.33999999997</v>
      </c>
    </row>
    <row r="20" spans="1:8">
      <c r="A20" s="35" t="s">
        <v>161</v>
      </c>
      <c r="B20" s="36" t="s">
        <v>24</v>
      </c>
      <c r="C20" s="7">
        <v>297500</v>
      </c>
      <c r="D20" s="7">
        <v>-41421.94</v>
      </c>
      <c r="E20" s="7">
        <f t="shared" si="5"/>
        <v>256078.06</v>
      </c>
      <c r="F20" s="7">
        <v>205511.54</v>
      </c>
      <c r="G20" s="7">
        <v>187923.6</v>
      </c>
      <c r="H20" s="7">
        <f t="shared" si="3"/>
        <v>50566.51999999999</v>
      </c>
    </row>
    <row r="21" spans="1:8">
      <c r="A21" s="35" t="s">
        <v>162</v>
      </c>
      <c r="B21" s="36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35" t="s">
        <v>163</v>
      </c>
      <c r="B22" s="36" t="s">
        <v>26</v>
      </c>
      <c r="C22" s="7">
        <v>159334.81</v>
      </c>
      <c r="D22" s="7">
        <v>39488.26</v>
      </c>
      <c r="E22" s="7">
        <f t="shared" si="5"/>
        <v>198823.07</v>
      </c>
      <c r="F22" s="7">
        <v>30920.65</v>
      </c>
      <c r="G22" s="7">
        <v>30920.65</v>
      </c>
      <c r="H22" s="7">
        <f t="shared" si="3"/>
        <v>167902.42</v>
      </c>
    </row>
    <row r="23" spans="1:8">
      <c r="A23" s="56" t="s">
        <v>27</v>
      </c>
      <c r="B23" s="57"/>
      <c r="C23" s="6">
        <f>SUM(C24:C32)</f>
        <v>15213718.080000002</v>
      </c>
      <c r="D23" s="6">
        <f t="shared" ref="D23:G23" si="6">SUM(D24:D32)</f>
        <v>-1090113.77</v>
      </c>
      <c r="E23" s="6">
        <f t="shared" si="6"/>
        <v>14123604.310000002</v>
      </c>
      <c r="F23" s="6">
        <f t="shared" si="6"/>
        <v>8666222.0899999999</v>
      </c>
      <c r="G23" s="6">
        <f t="shared" si="6"/>
        <v>7988382.0199999996</v>
      </c>
      <c r="H23" s="6">
        <f t="shared" si="3"/>
        <v>5457382.2200000025</v>
      </c>
    </row>
    <row r="24" spans="1:8">
      <c r="A24" s="35" t="s">
        <v>164</v>
      </c>
      <c r="B24" s="36" t="s">
        <v>28</v>
      </c>
      <c r="C24" s="7">
        <v>6481592.54</v>
      </c>
      <c r="D24" s="7">
        <v>1032991.95</v>
      </c>
      <c r="E24" s="7">
        <f t="shared" ref="E24:E32" si="7">C24+D24</f>
        <v>7514584.4900000002</v>
      </c>
      <c r="F24" s="7">
        <v>5174011.34</v>
      </c>
      <c r="G24" s="7">
        <v>4968805.55</v>
      </c>
      <c r="H24" s="7">
        <f t="shared" si="3"/>
        <v>2340573.1500000004</v>
      </c>
    </row>
    <row r="25" spans="1:8">
      <c r="A25" s="35" t="s">
        <v>165</v>
      </c>
      <c r="B25" s="36" t="s">
        <v>29</v>
      </c>
      <c r="C25" s="7">
        <v>89500</v>
      </c>
      <c r="D25" s="7">
        <v>0</v>
      </c>
      <c r="E25" s="7">
        <f t="shared" si="7"/>
        <v>89500</v>
      </c>
      <c r="F25" s="7">
        <v>0</v>
      </c>
      <c r="G25" s="7">
        <v>0</v>
      </c>
      <c r="H25" s="7">
        <f t="shared" si="3"/>
        <v>89500</v>
      </c>
    </row>
    <row r="26" spans="1:8">
      <c r="A26" s="35" t="s">
        <v>166</v>
      </c>
      <c r="B26" s="36" t="s">
        <v>30</v>
      </c>
      <c r="C26" s="7">
        <v>1638159.99</v>
      </c>
      <c r="D26" s="7">
        <v>45655.519999999997</v>
      </c>
      <c r="E26" s="7">
        <f t="shared" si="7"/>
        <v>1683815.51</v>
      </c>
      <c r="F26" s="7">
        <v>334817.15999999997</v>
      </c>
      <c r="G26" s="7">
        <v>263097.15999999997</v>
      </c>
      <c r="H26" s="7">
        <f t="shared" si="3"/>
        <v>1348998.35</v>
      </c>
    </row>
    <row r="27" spans="1:8">
      <c r="A27" s="35" t="s">
        <v>167</v>
      </c>
      <c r="B27" s="36" t="s">
        <v>31</v>
      </c>
      <c r="C27" s="7">
        <v>57150</v>
      </c>
      <c r="D27" s="7">
        <v>0</v>
      </c>
      <c r="E27" s="7">
        <f t="shared" si="7"/>
        <v>57150</v>
      </c>
      <c r="F27" s="7">
        <v>25757.61</v>
      </c>
      <c r="G27" s="7">
        <v>15608</v>
      </c>
      <c r="H27" s="7">
        <f t="shared" si="3"/>
        <v>31392.39</v>
      </c>
    </row>
    <row r="28" spans="1:8">
      <c r="A28" s="35" t="s">
        <v>168</v>
      </c>
      <c r="B28" s="36" t="s">
        <v>32</v>
      </c>
      <c r="C28" s="7">
        <v>3202500</v>
      </c>
      <c r="D28" s="7">
        <v>-352621.61</v>
      </c>
      <c r="E28" s="7">
        <f t="shared" si="7"/>
        <v>2849878.39</v>
      </c>
      <c r="F28" s="7">
        <v>1612115.64</v>
      </c>
      <c r="G28" s="7">
        <v>1585223.97</v>
      </c>
      <c r="H28" s="7">
        <f t="shared" si="3"/>
        <v>1237762.7500000002</v>
      </c>
    </row>
    <row r="29" spans="1:8">
      <c r="A29" s="35" t="s">
        <v>169</v>
      </c>
      <c r="B29" s="36" t="s">
        <v>33</v>
      </c>
      <c r="C29" s="7">
        <v>26850.65</v>
      </c>
      <c r="D29" s="7">
        <v>0</v>
      </c>
      <c r="E29" s="7">
        <f t="shared" si="7"/>
        <v>26850.65</v>
      </c>
      <c r="F29" s="7">
        <v>12336.9</v>
      </c>
      <c r="G29" s="7">
        <v>12336.9</v>
      </c>
      <c r="H29" s="7">
        <f t="shared" si="3"/>
        <v>14513.750000000002</v>
      </c>
    </row>
    <row r="30" spans="1:8">
      <c r="A30" s="35" t="s">
        <v>170</v>
      </c>
      <c r="B30" s="36" t="s">
        <v>34</v>
      </c>
      <c r="C30" s="7">
        <v>15000</v>
      </c>
      <c r="D30" s="7">
        <v>0</v>
      </c>
      <c r="E30" s="7">
        <f t="shared" si="7"/>
        <v>15000</v>
      </c>
      <c r="F30" s="7">
        <v>4736.59</v>
      </c>
      <c r="G30" s="7">
        <v>4736.59</v>
      </c>
      <c r="H30" s="7">
        <f t="shared" si="3"/>
        <v>10263.41</v>
      </c>
    </row>
    <row r="31" spans="1:8">
      <c r="A31" s="35" t="s">
        <v>171</v>
      </c>
      <c r="B31" s="36" t="s">
        <v>35</v>
      </c>
      <c r="C31" s="7">
        <v>89959.89</v>
      </c>
      <c r="D31" s="7">
        <v>0</v>
      </c>
      <c r="E31" s="7">
        <f t="shared" si="7"/>
        <v>89959.89</v>
      </c>
      <c r="F31" s="7">
        <v>35219.85</v>
      </c>
      <c r="G31" s="7">
        <v>35219.85</v>
      </c>
      <c r="H31" s="7">
        <f t="shared" si="3"/>
        <v>54740.04</v>
      </c>
    </row>
    <row r="32" spans="1:8">
      <c r="A32" s="35" t="s">
        <v>172</v>
      </c>
      <c r="B32" s="36" t="s">
        <v>36</v>
      </c>
      <c r="C32" s="7">
        <v>3613005.01</v>
      </c>
      <c r="D32" s="7">
        <v>-1816139.63</v>
      </c>
      <c r="E32" s="7">
        <f t="shared" si="7"/>
        <v>1796865.38</v>
      </c>
      <c r="F32" s="7">
        <v>1467227</v>
      </c>
      <c r="G32" s="7">
        <v>1103354</v>
      </c>
      <c r="H32" s="7">
        <f t="shared" si="3"/>
        <v>329638.37999999989</v>
      </c>
    </row>
    <row r="33" spans="1:8">
      <c r="A33" s="56" t="s">
        <v>37</v>
      </c>
      <c r="B33" s="57"/>
      <c r="C33" s="6">
        <f>SUM(C34:C42)</f>
        <v>244500</v>
      </c>
      <c r="D33" s="6">
        <f t="shared" ref="D33:G33" si="8">SUM(D34:D42)</f>
        <v>1457.15</v>
      </c>
      <c r="E33" s="6">
        <f t="shared" si="8"/>
        <v>245957.15</v>
      </c>
      <c r="F33" s="6">
        <f t="shared" si="8"/>
        <v>131216</v>
      </c>
      <c r="G33" s="6">
        <f t="shared" si="8"/>
        <v>130616</v>
      </c>
      <c r="H33" s="6">
        <f t="shared" si="3"/>
        <v>114741.15</v>
      </c>
    </row>
    <row r="34" spans="1:8">
      <c r="A34" s="35" t="s">
        <v>173</v>
      </c>
      <c r="B34" s="36" t="s">
        <v>38</v>
      </c>
      <c r="C34" s="7">
        <v>46000</v>
      </c>
      <c r="D34" s="7">
        <v>0</v>
      </c>
      <c r="E34" s="7">
        <f t="shared" ref="E34:E42" si="9">C34+D34</f>
        <v>46000</v>
      </c>
      <c r="F34" s="7">
        <v>16200</v>
      </c>
      <c r="G34" s="7">
        <v>16200</v>
      </c>
      <c r="H34" s="7">
        <f t="shared" si="3"/>
        <v>29800</v>
      </c>
    </row>
    <row r="35" spans="1:8">
      <c r="A35" s="35" t="s">
        <v>174</v>
      </c>
      <c r="B35" s="3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35" t="s">
        <v>175</v>
      </c>
      <c r="B36" s="36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35" t="s">
        <v>176</v>
      </c>
      <c r="B37" s="36" t="s">
        <v>41</v>
      </c>
      <c r="C37" s="7">
        <v>198500</v>
      </c>
      <c r="D37" s="7">
        <v>1457.15</v>
      </c>
      <c r="E37" s="7">
        <f t="shared" si="9"/>
        <v>199957.15</v>
      </c>
      <c r="F37" s="7">
        <v>115016</v>
      </c>
      <c r="G37" s="7">
        <v>114416</v>
      </c>
      <c r="H37" s="7">
        <f t="shared" si="3"/>
        <v>84941.15</v>
      </c>
    </row>
    <row r="38" spans="1:8">
      <c r="A38" s="35" t="s">
        <v>177</v>
      </c>
      <c r="B38" s="36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35" t="s">
        <v>178</v>
      </c>
      <c r="B39" s="3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37"/>
      <c r="B40" s="3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37"/>
      <c r="B41" s="3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35" t="s">
        <v>179</v>
      </c>
      <c r="B42" s="3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56" t="s">
        <v>47</v>
      </c>
      <c r="B43" s="57"/>
      <c r="C43" s="6">
        <f>SUM(C44:C52)</f>
        <v>205894.99</v>
      </c>
      <c r="D43" s="6">
        <f t="shared" ref="D43:G43" si="10">SUM(D44:D52)</f>
        <v>4635682.01</v>
      </c>
      <c r="E43" s="6">
        <f t="shared" si="10"/>
        <v>4841577</v>
      </c>
      <c r="F43" s="6">
        <f t="shared" si="10"/>
        <v>490700.93000000005</v>
      </c>
      <c r="G43" s="6">
        <f t="shared" si="10"/>
        <v>478633.68000000005</v>
      </c>
      <c r="H43" s="6">
        <f t="shared" si="3"/>
        <v>4350876.07</v>
      </c>
    </row>
    <row r="44" spans="1:8">
      <c r="A44" s="35" t="s">
        <v>180</v>
      </c>
      <c r="B44" s="36" t="s">
        <v>48</v>
      </c>
      <c r="C44" s="7">
        <v>58989.54</v>
      </c>
      <c r="D44" s="7">
        <v>54924</v>
      </c>
      <c r="E44" s="7">
        <f t="shared" ref="E44:E52" si="11">C44+D44</f>
        <v>113913.54000000001</v>
      </c>
      <c r="F44" s="7">
        <v>51880.78</v>
      </c>
      <c r="G44" s="7">
        <v>39813.53</v>
      </c>
      <c r="H44" s="7">
        <f t="shared" si="3"/>
        <v>62032.760000000009</v>
      </c>
    </row>
    <row r="45" spans="1:8">
      <c r="A45" s="35" t="s">
        <v>181</v>
      </c>
      <c r="B45" s="36" t="s">
        <v>49</v>
      </c>
      <c r="C45" s="7"/>
      <c r="D45" s="7"/>
      <c r="E45" s="7">
        <f t="shared" si="11"/>
        <v>0</v>
      </c>
      <c r="F45" s="7"/>
      <c r="G45" s="7"/>
      <c r="H45" s="7">
        <f t="shared" si="3"/>
        <v>0</v>
      </c>
    </row>
    <row r="46" spans="1:8">
      <c r="A46" s="35" t="s">
        <v>182</v>
      </c>
      <c r="B46" s="36" t="s">
        <v>50</v>
      </c>
      <c r="C46" s="7"/>
      <c r="D46" s="7"/>
      <c r="E46" s="7">
        <f t="shared" si="11"/>
        <v>0</v>
      </c>
      <c r="F46" s="7"/>
      <c r="G46" s="7"/>
      <c r="H46" s="7">
        <f t="shared" si="3"/>
        <v>0</v>
      </c>
    </row>
    <row r="47" spans="1:8">
      <c r="A47" s="35" t="s">
        <v>183</v>
      </c>
      <c r="B47" s="36" t="s">
        <v>51</v>
      </c>
      <c r="C47" s="7">
        <v>91892.45</v>
      </c>
      <c r="D47" s="7">
        <v>295545</v>
      </c>
      <c r="E47" s="7">
        <f t="shared" si="11"/>
        <v>387437.45</v>
      </c>
      <c r="F47" s="7">
        <v>306700</v>
      </c>
      <c r="G47" s="7">
        <v>306700</v>
      </c>
      <c r="H47" s="7">
        <f t="shared" si="3"/>
        <v>80737.450000000012</v>
      </c>
    </row>
    <row r="48" spans="1:8">
      <c r="A48" s="35" t="s">
        <v>184</v>
      </c>
      <c r="B48" s="36" t="s">
        <v>52</v>
      </c>
      <c r="C48" s="7">
        <v>0</v>
      </c>
      <c r="D48" s="7">
        <v>56305.41</v>
      </c>
      <c r="E48" s="7">
        <f t="shared" si="11"/>
        <v>56305.41</v>
      </c>
      <c r="F48" s="7">
        <v>0</v>
      </c>
      <c r="G48" s="7">
        <v>0</v>
      </c>
      <c r="H48" s="7">
        <f t="shared" si="3"/>
        <v>56305.41</v>
      </c>
    </row>
    <row r="49" spans="1:8">
      <c r="A49" s="35" t="s">
        <v>185</v>
      </c>
      <c r="B49" s="36" t="s">
        <v>53</v>
      </c>
      <c r="C49" s="7">
        <v>54013</v>
      </c>
      <c r="D49" s="7">
        <v>938560.2</v>
      </c>
      <c r="E49" s="7">
        <f t="shared" si="11"/>
        <v>992573.2</v>
      </c>
      <c r="F49" s="7">
        <v>132120.15</v>
      </c>
      <c r="G49" s="7">
        <v>132120.15</v>
      </c>
      <c r="H49" s="7">
        <f t="shared" si="3"/>
        <v>860453.04999999993</v>
      </c>
    </row>
    <row r="50" spans="1:8">
      <c r="A50" s="35" t="s">
        <v>186</v>
      </c>
      <c r="B50" s="3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35" t="s">
        <v>187</v>
      </c>
      <c r="B51" s="36" t="s">
        <v>55</v>
      </c>
      <c r="C51" s="7">
        <v>1000</v>
      </c>
      <c r="D51" s="7">
        <v>3290347.4</v>
      </c>
      <c r="E51" s="7">
        <f t="shared" si="11"/>
        <v>3291347.4</v>
      </c>
      <c r="F51" s="7">
        <v>0</v>
      </c>
      <c r="G51" s="7">
        <v>0</v>
      </c>
      <c r="H51" s="7">
        <f t="shared" si="3"/>
        <v>3291347.4</v>
      </c>
    </row>
    <row r="52" spans="1:8">
      <c r="A52" s="35" t="s">
        <v>188</v>
      </c>
      <c r="B52" s="36" t="s">
        <v>56</v>
      </c>
      <c r="C52" s="7"/>
      <c r="D52" s="7"/>
      <c r="E52" s="7">
        <f t="shared" si="11"/>
        <v>0</v>
      </c>
      <c r="F52" s="7"/>
      <c r="G52" s="7"/>
      <c r="H52" s="7">
        <f t="shared" si="3"/>
        <v>0</v>
      </c>
    </row>
    <row r="53" spans="1:8">
      <c r="A53" s="56" t="s">
        <v>57</v>
      </c>
      <c r="B53" s="57"/>
      <c r="C53" s="6">
        <f>SUM(C54:C56)</f>
        <v>100000</v>
      </c>
      <c r="D53" s="6">
        <f t="shared" ref="D53:G53" si="12">SUM(D54:D56)</f>
        <v>2383164.5099999998</v>
      </c>
      <c r="E53" s="6">
        <f t="shared" si="12"/>
        <v>2483164.5099999998</v>
      </c>
      <c r="F53" s="6">
        <f t="shared" si="12"/>
        <v>0</v>
      </c>
      <c r="G53" s="6">
        <f t="shared" si="12"/>
        <v>0</v>
      </c>
      <c r="H53" s="6">
        <f t="shared" si="3"/>
        <v>2483164.5099999998</v>
      </c>
    </row>
    <row r="54" spans="1:8">
      <c r="A54" s="35" t="s">
        <v>189</v>
      </c>
      <c r="B54" s="36" t="s">
        <v>58</v>
      </c>
      <c r="C54" s="7">
        <v>100000</v>
      </c>
      <c r="D54" s="7">
        <v>0</v>
      </c>
      <c r="E54" s="7">
        <f t="shared" ref="E54:E56" si="13">C54+D54</f>
        <v>100000</v>
      </c>
      <c r="F54" s="7">
        <v>0</v>
      </c>
      <c r="G54" s="7">
        <v>0</v>
      </c>
      <c r="H54" s="7">
        <f t="shared" si="3"/>
        <v>100000</v>
      </c>
    </row>
    <row r="55" spans="1:8">
      <c r="A55" s="35" t="s">
        <v>190</v>
      </c>
      <c r="B55" s="36" t="s">
        <v>59</v>
      </c>
      <c r="C55" s="7">
        <v>0</v>
      </c>
      <c r="D55" s="7">
        <v>2383164.5099999998</v>
      </c>
      <c r="E55" s="7">
        <f t="shared" si="13"/>
        <v>2383164.5099999998</v>
      </c>
      <c r="F55" s="7">
        <v>0</v>
      </c>
      <c r="G55" s="7">
        <v>0</v>
      </c>
      <c r="H55" s="7">
        <f t="shared" si="3"/>
        <v>2383164.5099999998</v>
      </c>
    </row>
    <row r="56" spans="1:8">
      <c r="A56" s="35" t="s">
        <v>191</v>
      </c>
      <c r="B56" s="3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56" t="s">
        <v>61</v>
      </c>
      <c r="B57" s="57"/>
      <c r="C57" s="6">
        <f>SUM(C58:C65)</f>
        <v>0</v>
      </c>
      <c r="D57" s="6">
        <f t="shared" ref="D57:G57" si="14">SUM(D58:D65)</f>
        <v>0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35" t="s">
        <v>192</v>
      </c>
      <c r="B58" s="3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35" t="s">
        <v>193</v>
      </c>
      <c r="B59" s="3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35" t="s">
        <v>194</v>
      </c>
      <c r="B60" s="3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35" t="s">
        <v>195</v>
      </c>
      <c r="B61" s="3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35" t="s">
        <v>196</v>
      </c>
      <c r="B62" s="3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35" t="s">
        <v>197</v>
      </c>
      <c r="B63" s="3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35"/>
      <c r="B64" s="3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35" t="s">
        <v>198</v>
      </c>
      <c r="B65" s="36" t="s">
        <v>69</v>
      </c>
      <c r="C65" s="7"/>
      <c r="D65" s="7"/>
      <c r="E65" s="7">
        <f t="shared" si="15"/>
        <v>0</v>
      </c>
      <c r="F65" s="7"/>
      <c r="G65" s="7"/>
      <c r="H65" s="7">
        <f t="shared" si="3"/>
        <v>0</v>
      </c>
    </row>
    <row r="66" spans="1:8">
      <c r="A66" s="56" t="s">
        <v>70</v>
      </c>
      <c r="B66" s="57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35" t="s">
        <v>199</v>
      </c>
      <c r="B67" s="3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35" t="s">
        <v>200</v>
      </c>
      <c r="B68" s="3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35" t="s">
        <v>324</v>
      </c>
      <c r="B69" s="36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56" t="s">
        <v>74</v>
      </c>
      <c r="B70" s="57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35" t="s">
        <v>201</v>
      </c>
      <c r="B71" s="36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35" t="s">
        <v>202</v>
      </c>
      <c r="B72" s="36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35" t="s">
        <v>203</v>
      </c>
      <c r="B73" s="3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35" t="s">
        <v>204</v>
      </c>
      <c r="B74" s="3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35" t="s">
        <v>205</v>
      </c>
      <c r="B75" s="3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35" t="s">
        <v>206</v>
      </c>
      <c r="B76" s="3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35" t="s">
        <v>207</v>
      </c>
      <c r="B77" s="3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38"/>
      <c r="B78" s="39"/>
      <c r="C78" s="8"/>
      <c r="D78" s="8"/>
      <c r="E78" s="8"/>
      <c r="F78" s="8"/>
      <c r="G78" s="8"/>
      <c r="H78" s="8"/>
    </row>
    <row r="79" spans="1:8">
      <c r="A79" s="58" t="s">
        <v>82</v>
      </c>
      <c r="B79" s="59"/>
      <c r="C79" s="8">
        <f>C80+C88+C98+C108+C118+C128+C132+C141+C145</f>
        <v>0</v>
      </c>
      <c r="D79" s="8">
        <f t="shared" ref="D79:H79" si="21">D80+D88+D98+D108+D118+D128+D132+D141+D145</f>
        <v>0</v>
      </c>
      <c r="E79" s="8">
        <f t="shared" si="21"/>
        <v>0</v>
      </c>
      <c r="F79" s="8">
        <f t="shared" si="21"/>
        <v>0</v>
      </c>
      <c r="G79" s="8">
        <f t="shared" si="21"/>
        <v>0</v>
      </c>
      <c r="H79" s="8">
        <f t="shared" si="21"/>
        <v>0</v>
      </c>
    </row>
    <row r="80" spans="1:8">
      <c r="A80" s="52" t="s">
        <v>9</v>
      </c>
      <c r="B80" s="53"/>
      <c r="C80" s="8">
        <f>SUM(C81:C87)</f>
        <v>0</v>
      </c>
      <c r="D80" s="8">
        <f t="shared" ref="D80:H80" si="22">SUM(D81:D87)</f>
        <v>0</v>
      </c>
      <c r="E80" s="8">
        <f t="shared" si="22"/>
        <v>0</v>
      </c>
      <c r="F80" s="8">
        <f t="shared" si="22"/>
        <v>0</v>
      </c>
      <c r="G80" s="8">
        <f t="shared" si="22"/>
        <v>0</v>
      </c>
      <c r="H80" s="8">
        <f t="shared" si="22"/>
        <v>0</v>
      </c>
    </row>
    <row r="81" spans="1:8">
      <c r="A81" s="35" t="s">
        <v>208</v>
      </c>
      <c r="B81" s="40" t="s">
        <v>10</v>
      </c>
      <c r="C81" s="9"/>
      <c r="D81" s="9"/>
      <c r="E81" s="7">
        <f t="shared" ref="E81:E87" si="23">C81+D81</f>
        <v>0</v>
      </c>
      <c r="F81" s="9"/>
      <c r="G81" s="9"/>
      <c r="H81" s="9">
        <f t="shared" ref="H81:H144" si="24">E81-F81</f>
        <v>0</v>
      </c>
    </row>
    <row r="82" spans="1:8">
      <c r="A82" s="35" t="s">
        <v>209</v>
      </c>
      <c r="B82" s="40" t="s">
        <v>11</v>
      </c>
      <c r="C82" s="9"/>
      <c r="D82" s="9"/>
      <c r="E82" s="7">
        <f t="shared" si="23"/>
        <v>0</v>
      </c>
      <c r="F82" s="9"/>
      <c r="G82" s="9"/>
      <c r="H82" s="9">
        <f t="shared" si="24"/>
        <v>0</v>
      </c>
    </row>
    <row r="83" spans="1:8">
      <c r="A83" s="35" t="s">
        <v>210</v>
      </c>
      <c r="B83" s="40" t="s">
        <v>12</v>
      </c>
      <c r="C83" s="9"/>
      <c r="D83" s="9"/>
      <c r="E83" s="7">
        <f t="shared" si="23"/>
        <v>0</v>
      </c>
      <c r="F83" s="9"/>
      <c r="G83" s="9"/>
      <c r="H83" s="9">
        <f t="shared" si="24"/>
        <v>0</v>
      </c>
    </row>
    <row r="84" spans="1:8">
      <c r="A84" s="35" t="s">
        <v>211</v>
      </c>
      <c r="B84" s="40" t="s">
        <v>13</v>
      </c>
      <c r="C84" s="9"/>
      <c r="D84" s="9"/>
      <c r="E84" s="7">
        <f t="shared" si="23"/>
        <v>0</v>
      </c>
      <c r="F84" s="9"/>
      <c r="G84" s="9"/>
      <c r="H84" s="9">
        <f t="shared" si="24"/>
        <v>0</v>
      </c>
    </row>
    <row r="85" spans="1:8">
      <c r="A85" s="35" t="s">
        <v>212</v>
      </c>
      <c r="B85" s="40" t="s">
        <v>14</v>
      </c>
      <c r="C85" s="9"/>
      <c r="D85" s="9"/>
      <c r="E85" s="7">
        <f t="shared" si="23"/>
        <v>0</v>
      </c>
      <c r="F85" s="9"/>
      <c r="G85" s="9"/>
      <c r="H85" s="9">
        <f t="shared" si="24"/>
        <v>0</v>
      </c>
    </row>
    <row r="86" spans="1:8">
      <c r="A86" s="35" t="s">
        <v>213</v>
      </c>
      <c r="B86" s="4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35" t="s">
        <v>214</v>
      </c>
      <c r="B87" s="40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52" t="s">
        <v>17</v>
      </c>
      <c r="B88" s="53"/>
      <c r="C88" s="8">
        <f>SUM(C89:C97)</f>
        <v>0</v>
      </c>
      <c r="D88" s="8">
        <f t="shared" ref="D88:G88" si="25">SUM(D89:D97)</f>
        <v>0</v>
      </c>
      <c r="E88" s="8">
        <f t="shared" si="25"/>
        <v>0</v>
      </c>
      <c r="F88" s="8">
        <f t="shared" si="25"/>
        <v>0</v>
      </c>
      <c r="G88" s="8">
        <f t="shared" si="25"/>
        <v>0</v>
      </c>
      <c r="H88" s="8">
        <f t="shared" si="24"/>
        <v>0</v>
      </c>
    </row>
    <row r="89" spans="1:8">
      <c r="A89" s="35" t="s">
        <v>215</v>
      </c>
      <c r="B89" s="40" t="s">
        <v>18</v>
      </c>
      <c r="C89" s="9"/>
      <c r="D89" s="9"/>
      <c r="E89" s="7">
        <f t="shared" ref="E89:E97" si="26">C89+D89</f>
        <v>0</v>
      </c>
      <c r="F89" s="9"/>
      <c r="G89" s="9"/>
      <c r="H89" s="9">
        <f t="shared" si="24"/>
        <v>0</v>
      </c>
    </row>
    <row r="90" spans="1:8">
      <c r="A90" s="35" t="s">
        <v>216</v>
      </c>
      <c r="B90" s="40" t="s">
        <v>19</v>
      </c>
      <c r="C90" s="9"/>
      <c r="D90" s="9"/>
      <c r="E90" s="7">
        <f t="shared" si="26"/>
        <v>0</v>
      </c>
      <c r="F90" s="9"/>
      <c r="G90" s="9"/>
      <c r="H90" s="9">
        <f t="shared" si="24"/>
        <v>0</v>
      </c>
    </row>
    <row r="91" spans="1:8">
      <c r="A91" s="35" t="s">
        <v>217</v>
      </c>
      <c r="B91" s="4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35" t="s">
        <v>218</v>
      </c>
      <c r="B92" s="40" t="s">
        <v>21</v>
      </c>
      <c r="C92" s="9"/>
      <c r="D92" s="9"/>
      <c r="E92" s="7">
        <f t="shared" si="26"/>
        <v>0</v>
      </c>
      <c r="F92" s="9"/>
      <c r="G92" s="9"/>
      <c r="H92" s="9">
        <f t="shared" si="24"/>
        <v>0</v>
      </c>
    </row>
    <row r="93" spans="1:8">
      <c r="A93" s="35" t="s">
        <v>219</v>
      </c>
      <c r="B93" s="40" t="s">
        <v>22</v>
      </c>
      <c r="C93" s="9"/>
      <c r="D93" s="9"/>
      <c r="E93" s="7">
        <f t="shared" si="26"/>
        <v>0</v>
      </c>
      <c r="F93" s="9"/>
      <c r="G93" s="9"/>
      <c r="H93" s="9">
        <f t="shared" si="24"/>
        <v>0</v>
      </c>
    </row>
    <row r="94" spans="1:8">
      <c r="A94" s="35" t="s">
        <v>220</v>
      </c>
      <c r="B94" s="40" t="s">
        <v>23</v>
      </c>
      <c r="C94" s="9"/>
      <c r="D94" s="9"/>
      <c r="E94" s="7">
        <f t="shared" si="26"/>
        <v>0</v>
      </c>
      <c r="F94" s="9"/>
      <c r="G94" s="9"/>
      <c r="H94" s="9">
        <f t="shared" si="24"/>
        <v>0</v>
      </c>
    </row>
    <row r="95" spans="1:8">
      <c r="A95" s="35" t="s">
        <v>221</v>
      </c>
      <c r="B95" s="40" t="s">
        <v>24</v>
      </c>
      <c r="C95" s="9"/>
      <c r="D95" s="9"/>
      <c r="E95" s="7">
        <f t="shared" si="26"/>
        <v>0</v>
      </c>
      <c r="F95" s="9"/>
      <c r="G95" s="9"/>
      <c r="H95" s="9">
        <f t="shared" si="24"/>
        <v>0</v>
      </c>
    </row>
    <row r="96" spans="1:8">
      <c r="A96" s="35" t="s">
        <v>222</v>
      </c>
      <c r="B96" s="40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35" t="s">
        <v>223</v>
      </c>
      <c r="B97" s="40" t="s">
        <v>26</v>
      </c>
      <c r="C97" s="9"/>
      <c r="D97" s="9"/>
      <c r="E97" s="7">
        <f t="shared" si="26"/>
        <v>0</v>
      </c>
      <c r="F97" s="9"/>
      <c r="G97" s="9"/>
      <c r="H97" s="9">
        <f t="shared" si="24"/>
        <v>0</v>
      </c>
    </row>
    <row r="98" spans="1:8">
      <c r="A98" s="52" t="s">
        <v>27</v>
      </c>
      <c r="B98" s="53"/>
      <c r="C98" s="8">
        <f>SUM(C99:C107)</f>
        <v>0</v>
      </c>
      <c r="D98" s="8">
        <f t="shared" ref="D98:G98" si="27">SUM(D99:D107)</f>
        <v>0</v>
      </c>
      <c r="E98" s="8">
        <f t="shared" si="27"/>
        <v>0</v>
      </c>
      <c r="F98" s="8">
        <f t="shared" si="27"/>
        <v>0</v>
      </c>
      <c r="G98" s="8">
        <f t="shared" si="27"/>
        <v>0</v>
      </c>
      <c r="H98" s="8">
        <f t="shared" si="24"/>
        <v>0</v>
      </c>
    </row>
    <row r="99" spans="1:8">
      <c r="A99" s="35" t="s">
        <v>224</v>
      </c>
      <c r="B99" s="40" t="s">
        <v>28</v>
      </c>
      <c r="C99" s="9"/>
      <c r="D99" s="9"/>
      <c r="E99" s="7">
        <f t="shared" ref="E99:E107" si="28">C99+D99</f>
        <v>0</v>
      </c>
      <c r="F99" s="9"/>
      <c r="G99" s="9"/>
      <c r="H99" s="9">
        <f t="shared" si="24"/>
        <v>0</v>
      </c>
    </row>
    <row r="100" spans="1:8">
      <c r="A100" s="35" t="s">
        <v>225</v>
      </c>
      <c r="B100" s="40" t="s">
        <v>29</v>
      </c>
      <c r="C100" s="9"/>
      <c r="D100" s="9"/>
      <c r="E100" s="7">
        <f t="shared" si="28"/>
        <v>0</v>
      </c>
      <c r="F100" s="9"/>
      <c r="G100" s="9"/>
      <c r="H100" s="9">
        <f t="shared" si="24"/>
        <v>0</v>
      </c>
    </row>
    <row r="101" spans="1:8">
      <c r="A101" s="35" t="s">
        <v>226</v>
      </c>
      <c r="B101" s="40" t="s">
        <v>30</v>
      </c>
      <c r="C101" s="9"/>
      <c r="D101" s="9"/>
      <c r="E101" s="7">
        <f t="shared" si="28"/>
        <v>0</v>
      </c>
      <c r="F101" s="9"/>
      <c r="G101" s="9"/>
      <c r="H101" s="9">
        <f t="shared" si="24"/>
        <v>0</v>
      </c>
    </row>
    <row r="102" spans="1:8">
      <c r="A102" s="35" t="s">
        <v>227</v>
      </c>
      <c r="B102" s="40" t="s">
        <v>31</v>
      </c>
      <c r="C102" s="9"/>
      <c r="D102" s="9"/>
      <c r="E102" s="7">
        <f t="shared" si="28"/>
        <v>0</v>
      </c>
      <c r="F102" s="9"/>
      <c r="G102" s="9"/>
      <c r="H102" s="9">
        <f t="shared" si="24"/>
        <v>0</v>
      </c>
    </row>
    <row r="103" spans="1:8">
      <c r="A103" s="35" t="s">
        <v>228</v>
      </c>
      <c r="B103" s="40" t="s">
        <v>32</v>
      </c>
      <c r="C103" s="9"/>
      <c r="D103" s="9"/>
      <c r="E103" s="7">
        <f t="shared" si="28"/>
        <v>0</v>
      </c>
      <c r="F103" s="9"/>
      <c r="G103" s="9"/>
      <c r="H103" s="9">
        <f t="shared" si="24"/>
        <v>0</v>
      </c>
    </row>
    <row r="104" spans="1:8">
      <c r="A104" s="35" t="s">
        <v>229</v>
      </c>
      <c r="B104" s="40" t="s">
        <v>33</v>
      </c>
      <c r="C104" s="9"/>
      <c r="D104" s="9"/>
      <c r="E104" s="7">
        <f t="shared" si="28"/>
        <v>0</v>
      </c>
      <c r="F104" s="9"/>
      <c r="G104" s="9"/>
      <c r="H104" s="9">
        <f t="shared" si="24"/>
        <v>0</v>
      </c>
    </row>
    <row r="105" spans="1:8">
      <c r="A105" s="35" t="s">
        <v>230</v>
      </c>
      <c r="B105" s="40" t="s">
        <v>34</v>
      </c>
      <c r="C105" s="9"/>
      <c r="D105" s="9"/>
      <c r="E105" s="7">
        <f t="shared" si="28"/>
        <v>0</v>
      </c>
      <c r="F105" s="9"/>
      <c r="G105" s="9"/>
      <c r="H105" s="9">
        <f t="shared" si="24"/>
        <v>0</v>
      </c>
    </row>
    <row r="106" spans="1:8">
      <c r="A106" s="35" t="s">
        <v>231</v>
      </c>
      <c r="B106" s="40" t="s">
        <v>35</v>
      </c>
      <c r="C106" s="9"/>
      <c r="D106" s="9"/>
      <c r="E106" s="7">
        <f t="shared" si="28"/>
        <v>0</v>
      </c>
      <c r="F106" s="9"/>
      <c r="G106" s="9"/>
      <c r="H106" s="9">
        <f t="shared" si="24"/>
        <v>0</v>
      </c>
    </row>
    <row r="107" spans="1:8">
      <c r="A107" s="35" t="s">
        <v>232</v>
      </c>
      <c r="B107" s="40" t="s">
        <v>36</v>
      </c>
      <c r="C107" s="9"/>
      <c r="D107" s="9"/>
      <c r="E107" s="7">
        <f t="shared" si="28"/>
        <v>0</v>
      </c>
      <c r="F107" s="9"/>
      <c r="G107" s="9"/>
      <c r="H107" s="9">
        <f t="shared" si="24"/>
        <v>0</v>
      </c>
    </row>
    <row r="108" spans="1:8">
      <c r="A108" s="52" t="s">
        <v>37</v>
      </c>
      <c r="B108" s="53"/>
      <c r="C108" s="8">
        <f>SUM(C109:C117)</f>
        <v>0</v>
      </c>
      <c r="D108" s="8">
        <f t="shared" ref="D108:G108" si="29">SUM(D109:D117)</f>
        <v>0</v>
      </c>
      <c r="E108" s="8">
        <f t="shared" si="29"/>
        <v>0</v>
      </c>
      <c r="F108" s="8">
        <f t="shared" si="29"/>
        <v>0</v>
      </c>
      <c r="G108" s="8">
        <f t="shared" si="29"/>
        <v>0</v>
      </c>
      <c r="H108" s="8">
        <f t="shared" si="24"/>
        <v>0</v>
      </c>
    </row>
    <row r="109" spans="1:8">
      <c r="A109" s="35" t="s">
        <v>233</v>
      </c>
      <c r="B109" s="4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35" t="s">
        <v>234</v>
      </c>
      <c r="B110" s="4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35" t="s">
        <v>235</v>
      </c>
      <c r="B111" s="4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35" t="s">
        <v>236</v>
      </c>
      <c r="B112" s="40" t="s">
        <v>41</v>
      </c>
      <c r="C112" s="9"/>
      <c r="D112" s="9"/>
      <c r="E112" s="7">
        <f t="shared" si="30"/>
        <v>0</v>
      </c>
      <c r="F112" s="9"/>
      <c r="G112" s="9"/>
      <c r="H112" s="9">
        <f t="shared" si="24"/>
        <v>0</v>
      </c>
    </row>
    <row r="113" spans="1:8">
      <c r="A113" s="35" t="s">
        <v>237</v>
      </c>
      <c r="B113" s="4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35" t="s">
        <v>238</v>
      </c>
      <c r="B114" s="4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37"/>
      <c r="B115" s="4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37"/>
      <c r="B116" s="4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35" t="s">
        <v>239</v>
      </c>
      <c r="B117" s="4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52" t="s">
        <v>47</v>
      </c>
      <c r="B118" s="53"/>
      <c r="C118" s="8">
        <f>SUM(C119:C127)</f>
        <v>0</v>
      </c>
      <c r="D118" s="8">
        <f t="shared" ref="D118:G118" si="31">SUM(D119:D127)</f>
        <v>0</v>
      </c>
      <c r="E118" s="8">
        <f t="shared" si="31"/>
        <v>0</v>
      </c>
      <c r="F118" s="8">
        <f t="shared" si="31"/>
        <v>0</v>
      </c>
      <c r="G118" s="8">
        <f t="shared" si="31"/>
        <v>0</v>
      </c>
      <c r="H118" s="8">
        <f t="shared" si="24"/>
        <v>0</v>
      </c>
    </row>
    <row r="119" spans="1:8">
      <c r="A119" s="35" t="s">
        <v>240</v>
      </c>
      <c r="B119" s="40" t="s">
        <v>48</v>
      </c>
      <c r="C119" s="9"/>
      <c r="D119" s="9"/>
      <c r="E119" s="7">
        <f t="shared" ref="E119:E127" si="32">C119+D119</f>
        <v>0</v>
      </c>
      <c r="F119" s="9"/>
      <c r="G119" s="9"/>
      <c r="H119" s="9">
        <f t="shared" si="24"/>
        <v>0</v>
      </c>
    </row>
    <row r="120" spans="1:8">
      <c r="A120" s="35" t="s">
        <v>241</v>
      </c>
      <c r="B120" s="40" t="s">
        <v>49</v>
      </c>
      <c r="C120" s="9"/>
      <c r="D120" s="9"/>
      <c r="E120" s="7">
        <f t="shared" si="32"/>
        <v>0</v>
      </c>
      <c r="F120" s="9"/>
      <c r="G120" s="9"/>
      <c r="H120" s="9">
        <f t="shared" si="24"/>
        <v>0</v>
      </c>
    </row>
    <row r="121" spans="1:8">
      <c r="A121" s="35" t="s">
        <v>242</v>
      </c>
      <c r="B121" s="40" t="s">
        <v>50</v>
      </c>
      <c r="C121" s="9"/>
      <c r="D121" s="9"/>
      <c r="E121" s="7">
        <f t="shared" si="32"/>
        <v>0</v>
      </c>
      <c r="F121" s="9"/>
      <c r="G121" s="9"/>
      <c r="H121" s="9">
        <f t="shared" si="24"/>
        <v>0</v>
      </c>
    </row>
    <row r="122" spans="1:8">
      <c r="A122" s="35" t="s">
        <v>243</v>
      </c>
      <c r="B122" s="40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35" t="s">
        <v>244</v>
      </c>
      <c r="B123" s="4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35" t="s">
        <v>245</v>
      </c>
      <c r="B124" s="40" t="s">
        <v>53</v>
      </c>
      <c r="C124" s="9"/>
      <c r="D124" s="9"/>
      <c r="E124" s="7">
        <f t="shared" si="32"/>
        <v>0</v>
      </c>
      <c r="F124" s="9"/>
      <c r="G124" s="9"/>
      <c r="H124" s="9">
        <f t="shared" si="24"/>
        <v>0</v>
      </c>
    </row>
    <row r="125" spans="1:8">
      <c r="A125" s="35" t="s">
        <v>246</v>
      </c>
      <c r="B125" s="4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35" t="s">
        <v>247</v>
      </c>
      <c r="B126" s="4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35" t="s">
        <v>248</v>
      </c>
      <c r="B127" s="4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52" t="s">
        <v>57</v>
      </c>
      <c r="B128" s="53"/>
      <c r="C128" s="8">
        <f>SUM(C129:C131)</f>
        <v>0</v>
      </c>
      <c r="D128" s="8">
        <f t="shared" ref="D128:G128" si="33">SUM(D129:D131)</f>
        <v>0</v>
      </c>
      <c r="E128" s="8">
        <f t="shared" si="33"/>
        <v>0</v>
      </c>
      <c r="F128" s="8">
        <f t="shared" si="33"/>
        <v>0</v>
      </c>
      <c r="G128" s="8">
        <f t="shared" si="33"/>
        <v>0</v>
      </c>
      <c r="H128" s="8">
        <f t="shared" si="24"/>
        <v>0</v>
      </c>
    </row>
    <row r="129" spans="1:8">
      <c r="A129" s="35" t="s">
        <v>249</v>
      </c>
      <c r="B129" s="40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35" t="s">
        <v>250</v>
      </c>
      <c r="B130" s="40" t="s">
        <v>59</v>
      </c>
      <c r="C130" s="9"/>
      <c r="D130" s="9"/>
      <c r="E130" s="7">
        <f t="shared" si="34"/>
        <v>0</v>
      </c>
      <c r="F130" s="9"/>
      <c r="G130" s="9"/>
      <c r="H130" s="9">
        <f t="shared" si="24"/>
        <v>0</v>
      </c>
    </row>
    <row r="131" spans="1:8">
      <c r="A131" s="35" t="s">
        <v>251</v>
      </c>
      <c r="B131" s="4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52" t="s">
        <v>61</v>
      </c>
      <c r="B132" s="53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35" t="s">
        <v>252</v>
      </c>
      <c r="B133" s="4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35" t="s">
        <v>253</v>
      </c>
      <c r="B134" s="4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35" t="s">
        <v>254</v>
      </c>
      <c r="B135" s="4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35" t="s">
        <v>255</v>
      </c>
      <c r="B136" s="4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35" t="s">
        <v>256</v>
      </c>
      <c r="B137" s="4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35" t="s">
        <v>257</v>
      </c>
      <c r="B138" s="4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35"/>
      <c r="B139" s="4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35" t="s">
        <v>258</v>
      </c>
      <c r="B140" s="4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52" t="s">
        <v>70</v>
      </c>
      <c r="B141" s="53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35" t="s">
        <v>259</v>
      </c>
      <c r="B142" s="4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35" t="s">
        <v>260</v>
      </c>
      <c r="B143" s="4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35" t="s">
        <v>325</v>
      </c>
      <c r="B144" s="40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52" t="s">
        <v>74</v>
      </c>
      <c r="B145" s="53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35" t="s">
        <v>261</v>
      </c>
      <c r="B146" s="40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35" t="s">
        <v>262</v>
      </c>
      <c r="B147" s="4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35" t="s">
        <v>263</v>
      </c>
      <c r="B148" s="4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35" t="s">
        <v>264</v>
      </c>
      <c r="B149" s="4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35" t="s">
        <v>265</v>
      </c>
      <c r="B150" s="4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35" t="s">
        <v>266</v>
      </c>
      <c r="B151" s="4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35" t="s">
        <v>267</v>
      </c>
      <c r="B152" s="4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38"/>
      <c r="B153" s="41"/>
      <c r="C153" s="9"/>
      <c r="D153" s="9"/>
      <c r="E153" s="9"/>
      <c r="F153" s="9"/>
      <c r="G153" s="9"/>
      <c r="H153" s="9"/>
    </row>
    <row r="154" spans="1:8">
      <c r="A154" s="54" t="s">
        <v>83</v>
      </c>
      <c r="B154" s="55"/>
      <c r="C154" s="8">
        <f>C4+C79</f>
        <v>39479682.280000009</v>
      </c>
      <c r="D154" s="8">
        <f t="shared" ref="D154:H154" si="42">D4+D79</f>
        <v>6475665.5199999996</v>
      </c>
      <c r="E154" s="8">
        <f t="shared" si="42"/>
        <v>45955347.799999997</v>
      </c>
      <c r="F154" s="8">
        <f t="shared" si="42"/>
        <v>24424923.939999998</v>
      </c>
      <c r="G154" s="8">
        <f t="shared" si="42"/>
        <v>23552763.969999999</v>
      </c>
      <c r="H154" s="8">
        <f t="shared" si="42"/>
        <v>21530423.859999999</v>
      </c>
    </row>
    <row r="155" spans="1:8" ht="5.0999999999999996" customHeight="1">
      <c r="A155" s="51"/>
      <c r="B155" s="42"/>
      <c r="C155" s="10"/>
      <c r="D155" s="10"/>
      <c r="E155" s="10"/>
      <c r="F155" s="10"/>
      <c r="G155" s="10"/>
      <c r="H155" s="10"/>
    </row>
  </sheetData>
  <mergeCells count="25">
    <mergeCell ref="C2:G2"/>
    <mergeCell ref="A2:B2"/>
    <mergeCell ref="A1:H1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98:B98"/>
    <mergeCell ref="A108:B108"/>
    <mergeCell ref="A118:B118"/>
    <mergeCell ref="A128:B128"/>
    <mergeCell ref="A132:B132"/>
    <mergeCell ref="A141:B141"/>
    <mergeCell ref="A145:B145"/>
    <mergeCell ref="A154:B154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workbookViewId="0">
      <selection activeCell="A24" sqref="A24"/>
    </sheetView>
  </sheetViews>
  <sheetFormatPr baseColWidth="10" defaultRowHeight="11.25"/>
  <cols>
    <col min="1" max="1" width="45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327</v>
      </c>
      <c r="B1" s="70"/>
      <c r="C1" s="70"/>
      <c r="D1" s="70"/>
      <c r="E1" s="70"/>
      <c r="F1" s="70"/>
      <c r="G1" s="71"/>
    </row>
    <row r="2" spans="1:7">
      <c r="A2" s="12"/>
      <c r="B2" s="72" t="s">
        <v>0</v>
      </c>
      <c r="C2" s="72"/>
      <c r="D2" s="72"/>
      <c r="E2" s="72"/>
      <c r="F2" s="72"/>
      <c r="G2" s="12"/>
    </row>
    <row r="3" spans="1:7" ht="22.5">
      <c r="A3" s="13" t="s">
        <v>1</v>
      </c>
      <c r="B3" s="14" t="s">
        <v>2</v>
      </c>
      <c r="C3" s="14" t="s">
        <v>84</v>
      </c>
      <c r="D3" s="14" t="s">
        <v>85</v>
      </c>
      <c r="E3" s="14" t="s">
        <v>5</v>
      </c>
      <c r="F3" s="14" t="s">
        <v>86</v>
      </c>
      <c r="G3" s="13" t="s">
        <v>87</v>
      </c>
    </row>
    <row r="4" spans="1:7">
      <c r="A4" s="15" t="s">
        <v>88</v>
      </c>
      <c r="B4" s="16"/>
      <c r="C4" s="16"/>
      <c r="D4" s="16"/>
      <c r="E4" s="16"/>
      <c r="F4" s="16"/>
      <c r="G4" s="16"/>
    </row>
    <row r="5" spans="1:7">
      <c r="A5" s="17" t="s">
        <v>89</v>
      </c>
      <c r="B5" s="8">
        <f>SUM(B6:B13)</f>
        <v>39479682.280000001</v>
      </c>
      <c r="C5" s="8">
        <f t="shared" ref="C5:G5" si="0">SUM(C6:C13)</f>
        <v>6475665.5199999996</v>
      </c>
      <c r="D5" s="8">
        <f t="shared" si="0"/>
        <v>45955347.799999997</v>
      </c>
      <c r="E5" s="8">
        <f t="shared" si="0"/>
        <v>24424923.940000001</v>
      </c>
      <c r="F5" s="8">
        <f t="shared" si="0"/>
        <v>23552763.969999999</v>
      </c>
      <c r="G5" s="8">
        <f t="shared" si="0"/>
        <v>21530423.859999999</v>
      </c>
    </row>
    <row r="6" spans="1:7">
      <c r="A6" s="18">
        <v>3112</v>
      </c>
      <c r="B6" s="9">
        <v>39479682.280000001</v>
      </c>
      <c r="C6" s="9">
        <v>0</v>
      </c>
      <c r="D6" s="9">
        <f>B6+C6</f>
        <v>39479682.280000001</v>
      </c>
      <c r="E6" s="9">
        <v>24424923.940000001</v>
      </c>
      <c r="F6" s="9">
        <v>23552763.969999999</v>
      </c>
      <c r="G6" s="9">
        <f>D6-E6</f>
        <v>15054758.34</v>
      </c>
    </row>
    <row r="7" spans="1:7">
      <c r="A7" s="18">
        <v>3112</v>
      </c>
      <c r="B7" s="9">
        <v>0</v>
      </c>
      <c r="C7" s="9">
        <v>6475665.5199999996</v>
      </c>
      <c r="D7" s="9">
        <f t="shared" ref="D7:D13" si="1">B7+C7</f>
        <v>6475665.5199999996</v>
      </c>
      <c r="E7" s="9">
        <v>0</v>
      </c>
      <c r="F7" s="9">
        <v>0</v>
      </c>
      <c r="G7" s="9">
        <f t="shared" ref="G7:G13" si="2">D7-E7</f>
        <v>6475665.5199999996</v>
      </c>
    </row>
    <row r="8" spans="1:7">
      <c r="A8" s="18" t="s">
        <v>92</v>
      </c>
      <c r="B8" s="9"/>
      <c r="C8" s="9"/>
      <c r="D8" s="9">
        <f t="shared" si="1"/>
        <v>0</v>
      </c>
      <c r="E8" s="9"/>
      <c r="F8" s="9"/>
      <c r="G8" s="9">
        <f t="shared" si="2"/>
        <v>0</v>
      </c>
    </row>
    <row r="9" spans="1:7">
      <c r="A9" s="18" t="s">
        <v>93</v>
      </c>
      <c r="B9" s="9"/>
      <c r="C9" s="9"/>
      <c r="D9" s="9">
        <f t="shared" si="1"/>
        <v>0</v>
      </c>
      <c r="E9" s="9"/>
      <c r="F9" s="9"/>
      <c r="G9" s="9">
        <f t="shared" si="2"/>
        <v>0</v>
      </c>
    </row>
    <row r="10" spans="1:7">
      <c r="A10" s="18" t="s">
        <v>94</v>
      </c>
      <c r="B10" s="9"/>
      <c r="C10" s="9"/>
      <c r="D10" s="9">
        <f t="shared" si="1"/>
        <v>0</v>
      </c>
      <c r="E10" s="9"/>
      <c r="F10" s="9"/>
      <c r="G10" s="9">
        <f t="shared" si="2"/>
        <v>0</v>
      </c>
    </row>
    <row r="11" spans="1:7">
      <c r="A11" s="18" t="s">
        <v>95</v>
      </c>
      <c r="B11" s="9"/>
      <c r="C11" s="9"/>
      <c r="D11" s="9">
        <f t="shared" si="1"/>
        <v>0</v>
      </c>
      <c r="E11" s="9"/>
      <c r="F11" s="9"/>
      <c r="G11" s="9">
        <f t="shared" si="2"/>
        <v>0</v>
      </c>
    </row>
    <row r="12" spans="1:7">
      <c r="A12" s="18" t="s">
        <v>96</v>
      </c>
      <c r="B12" s="9"/>
      <c r="C12" s="9"/>
      <c r="D12" s="9">
        <f t="shared" si="1"/>
        <v>0</v>
      </c>
      <c r="E12" s="9"/>
      <c r="F12" s="9"/>
      <c r="G12" s="9">
        <f t="shared" si="2"/>
        <v>0</v>
      </c>
    </row>
    <row r="13" spans="1:7">
      <c r="A13" s="18"/>
      <c r="B13" s="9"/>
      <c r="C13" s="9"/>
      <c r="D13" s="9">
        <f t="shared" si="1"/>
        <v>0</v>
      </c>
      <c r="E13" s="9"/>
      <c r="F13" s="9"/>
      <c r="G13" s="9">
        <f t="shared" si="2"/>
        <v>0</v>
      </c>
    </row>
    <row r="14" spans="1:7" ht="5.0999999999999996" customHeight="1">
      <c r="A14" s="18"/>
      <c r="B14" s="9"/>
      <c r="C14" s="9"/>
      <c r="D14" s="9"/>
      <c r="E14" s="9"/>
      <c r="F14" s="9"/>
      <c r="G14" s="9"/>
    </row>
    <row r="15" spans="1:7">
      <c r="A15" s="19" t="s">
        <v>97</v>
      </c>
      <c r="B15" s="9"/>
      <c r="C15" s="9"/>
      <c r="D15" s="9"/>
      <c r="E15" s="9"/>
      <c r="F15" s="9"/>
      <c r="G15" s="9"/>
    </row>
    <row r="16" spans="1:7">
      <c r="A16" s="19" t="s">
        <v>98</v>
      </c>
      <c r="B16" s="8">
        <f>SUM(B17:B24)</f>
        <v>0</v>
      </c>
      <c r="C16" s="8">
        <f t="shared" ref="C16:G16" si="3">SUM(C17:C24)</f>
        <v>0</v>
      </c>
      <c r="D16" s="8">
        <f t="shared" si="3"/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</row>
    <row r="17" spans="1:7">
      <c r="A17" s="18" t="s">
        <v>90</v>
      </c>
      <c r="B17" s="9"/>
      <c r="C17" s="9"/>
      <c r="D17" s="9">
        <f>B17+C17</f>
        <v>0</v>
      </c>
      <c r="E17" s="9"/>
      <c r="F17" s="9"/>
      <c r="G17" s="9">
        <f t="shared" ref="G17:G24" si="4">D17-E17</f>
        <v>0</v>
      </c>
    </row>
    <row r="18" spans="1:7">
      <c r="A18" s="18" t="s">
        <v>91</v>
      </c>
      <c r="B18" s="9"/>
      <c r="C18" s="9"/>
      <c r="D18" s="9">
        <f t="shared" ref="D18:D24" si="5">B18+C18</f>
        <v>0</v>
      </c>
      <c r="E18" s="9"/>
      <c r="F18" s="9"/>
      <c r="G18" s="9">
        <f t="shared" si="4"/>
        <v>0</v>
      </c>
    </row>
    <row r="19" spans="1:7">
      <c r="A19" s="18" t="s">
        <v>92</v>
      </c>
      <c r="B19" s="9"/>
      <c r="C19" s="9"/>
      <c r="D19" s="9">
        <f t="shared" si="5"/>
        <v>0</v>
      </c>
      <c r="E19" s="9"/>
      <c r="F19" s="9"/>
      <c r="G19" s="9">
        <f t="shared" si="4"/>
        <v>0</v>
      </c>
    </row>
    <row r="20" spans="1:7">
      <c r="A20" s="18" t="s">
        <v>93</v>
      </c>
      <c r="B20" s="9"/>
      <c r="C20" s="9"/>
      <c r="D20" s="9">
        <f t="shared" si="5"/>
        <v>0</v>
      </c>
      <c r="E20" s="9"/>
      <c r="F20" s="9"/>
      <c r="G20" s="9">
        <f t="shared" si="4"/>
        <v>0</v>
      </c>
    </row>
    <row r="21" spans="1:7">
      <c r="A21" s="18" t="s">
        <v>94</v>
      </c>
      <c r="B21" s="9"/>
      <c r="C21" s="9"/>
      <c r="D21" s="9">
        <f t="shared" si="5"/>
        <v>0</v>
      </c>
      <c r="E21" s="9"/>
      <c r="F21" s="9"/>
      <c r="G21" s="9">
        <f t="shared" si="4"/>
        <v>0</v>
      </c>
    </row>
    <row r="22" spans="1:7">
      <c r="A22" s="18" t="s">
        <v>95</v>
      </c>
      <c r="B22" s="9"/>
      <c r="C22" s="9"/>
      <c r="D22" s="9">
        <f t="shared" si="5"/>
        <v>0</v>
      </c>
      <c r="E22" s="9"/>
      <c r="F22" s="9"/>
      <c r="G22" s="9">
        <f t="shared" si="4"/>
        <v>0</v>
      </c>
    </row>
    <row r="23" spans="1:7">
      <c r="A23" s="18" t="s">
        <v>96</v>
      </c>
      <c r="B23" s="9"/>
      <c r="C23" s="9"/>
      <c r="D23" s="9">
        <f t="shared" si="5"/>
        <v>0</v>
      </c>
      <c r="E23" s="9"/>
      <c r="F23" s="9"/>
      <c r="G23" s="9">
        <f t="shared" si="4"/>
        <v>0</v>
      </c>
    </row>
    <row r="24" spans="1:7">
      <c r="A24" s="18"/>
      <c r="B24" s="9"/>
      <c r="C24" s="9"/>
      <c r="D24" s="9">
        <f t="shared" si="5"/>
        <v>0</v>
      </c>
      <c r="E24" s="9"/>
      <c r="F24" s="9"/>
      <c r="G24" s="9">
        <f t="shared" si="4"/>
        <v>0</v>
      </c>
    </row>
    <row r="25" spans="1:7" ht="5.0999999999999996" customHeight="1">
      <c r="A25" s="20"/>
      <c r="B25" s="9"/>
      <c r="C25" s="9"/>
      <c r="D25" s="9"/>
      <c r="E25" s="9"/>
      <c r="F25" s="9"/>
      <c r="G25" s="9"/>
    </row>
    <row r="26" spans="1:7">
      <c r="A26" s="17" t="s">
        <v>83</v>
      </c>
      <c r="B26" s="8">
        <f>B5+B16</f>
        <v>39479682.280000001</v>
      </c>
      <c r="C26" s="8">
        <f t="shared" ref="C26:G26" si="6">C5+C16</f>
        <v>6475665.5199999996</v>
      </c>
      <c r="D26" s="8">
        <f t="shared" si="6"/>
        <v>45955347.799999997</v>
      </c>
      <c r="E26" s="8">
        <f t="shared" si="6"/>
        <v>24424923.940000001</v>
      </c>
      <c r="F26" s="8">
        <f t="shared" si="6"/>
        <v>23552763.969999999</v>
      </c>
      <c r="G26" s="8">
        <f t="shared" si="6"/>
        <v>21530423.859999999</v>
      </c>
    </row>
    <row r="27" spans="1:7" ht="5.0999999999999996" customHeight="1">
      <c r="A27" s="21"/>
      <c r="B27" s="10"/>
      <c r="C27" s="10"/>
      <c r="D27" s="10"/>
      <c r="E27" s="10"/>
      <c r="F27" s="10"/>
      <c r="G27" s="10"/>
    </row>
  </sheetData>
  <mergeCells count="2">
    <mergeCell ref="A1:G1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"/>
  <sheetViews>
    <sheetView workbookViewId="0">
      <selection sqref="A1:H1"/>
    </sheetView>
  </sheetViews>
  <sheetFormatPr baseColWidth="10" defaultRowHeight="11.25"/>
  <cols>
    <col min="1" max="1" width="5.83203125" style="11" customWidth="1"/>
    <col min="2" max="2" width="65.83203125" style="11" customWidth="1"/>
    <col min="3" max="8" width="17.83203125" style="11" customWidth="1"/>
    <col min="9" max="16384" width="12" style="11"/>
  </cols>
  <sheetData>
    <row r="1" spans="1:8" ht="45.95" customHeight="1">
      <c r="A1" s="69" t="s">
        <v>328</v>
      </c>
      <c r="B1" s="70"/>
      <c r="C1" s="70"/>
      <c r="D1" s="70"/>
      <c r="E1" s="70"/>
      <c r="F1" s="70"/>
      <c r="G1" s="70"/>
      <c r="H1" s="71"/>
    </row>
    <row r="2" spans="1:8" ht="12" customHeight="1">
      <c r="A2" s="75"/>
      <c r="B2" s="76"/>
      <c r="C2" s="74" t="s">
        <v>0</v>
      </c>
      <c r="D2" s="74"/>
      <c r="E2" s="74"/>
      <c r="F2" s="74"/>
      <c r="G2" s="74"/>
      <c r="H2" s="43"/>
    </row>
    <row r="3" spans="1:8" ht="22.5">
      <c r="A3" s="77" t="s">
        <v>1</v>
      </c>
      <c r="B3" s="78"/>
      <c r="C3" s="14" t="s">
        <v>2</v>
      </c>
      <c r="D3" s="14" t="s">
        <v>3</v>
      </c>
      <c r="E3" s="14" t="s">
        <v>4</v>
      </c>
      <c r="F3" s="14" t="s">
        <v>5</v>
      </c>
      <c r="G3" s="14" t="s">
        <v>86</v>
      </c>
      <c r="H3" s="13" t="s">
        <v>7</v>
      </c>
    </row>
    <row r="4" spans="1:8" ht="5.0999999999999996" customHeight="1">
      <c r="A4" s="44"/>
      <c r="B4" s="45"/>
      <c r="C4" s="16"/>
      <c r="D4" s="16"/>
      <c r="E4" s="16"/>
      <c r="F4" s="16"/>
      <c r="G4" s="16"/>
      <c r="H4" s="16"/>
    </row>
    <row r="5" spans="1:8" ht="12.75" customHeight="1">
      <c r="A5" s="79" t="s">
        <v>99</v>
      </c>
      <c r="B5" s="80"/>
      <c r="C5" s="8">
        <f>C6+C16+C25+C36</f>
        <v>39479682.279999994</v>
      </c>
      <c r="D5" s="8">
        <f t="shared" ref="D5:H5" si="0">D6+D16+D25+D36</f>
        <v>6475665.5199999996</v>
      </c>
      <c r="E5" s="8">
        <f t="shared" si="0"/>
        <v>45955347.800000004</v>
      </c>
      <c r="F5" s="8">
        <f t="shared" si="0"/>
        <v>24424923.939999998</v>
      </c>
      <c r="G5" s="8">
        <f t="shared" si="0"/>
        <v>23552763.969999999</v>
      </c>
      <c r="H5" s="8">
        <f t="shared" si="0"/>
        <v>21530423.860000003</v>
      </c>
    </row>
    <row r="6" spans="1:8" ht="12.75" customHeight="1">
      <c r="A6" s="58" t="s">
        <v>100</v>
      </c>
      <c r="B6" s="59"/>
      <c r="C6" s="8">
        <f>SUM(C7:C14)</f>
        <v>696567.65</v>
      </c>
      <c r="D6" s="8">
        <f t="shared" ref="D6:H6" si="1">SUM(D7:D14)</f>
        <v>6031.67</v>
      </c>
      <c r="E6" s="8">
        <f t="shared" si="1"/>
        <v>702599.32000000007</v>
      </c>
      <c r="F6" s="8">
        <f t="shared" si="1"/>
        <v>409404.83</v>
      </c>
      <c r="G6" s="8">
        <f t="shared" si="1"/>
        <v>403416.75</v>
      </c>
      <c r="H6" s="8">
        <f t="shared" si="1"/>
        <v>293194.49000000005</v>
      </c>
    </row>
    <row r="7" spans="1:8">
      <c r="A7" s="46" t="s">
        <v>268</v>
      </c>
      <c r="B7" s="40" t="s">
        <v>101</v>
      </c>
      <c r="C7" s="9"/>
      <c r="D7" s="9"/>
      <c r="E7" s="9">
        <f>C7+D7</f>
        <v>0</v>
      </c>
      <c r="F7" s="9"/>
      <c r="G7" s="9"/>
      <c r="H7" s="9">
        <f>E7-F7</f>
        <v>0</v>
      </c>
    </row>
    <row r="8" spans="1:8">
      <c r="A8" s="46" t="s">
        <v>269</v>
      </c>
      <c r="B8" s="40" t="s">
        <v>102</v>
      </c>
      <c r="C8" s="9"/>
      <c r="D8" s="9"/>
      <c r="E8" s="9">
        <f t="shared" ref="E8:E14" si="2">C8+D8</f>
        <v>0</v>
      </c>
      <c r="F8" s="9"/>
      <c r="G8" s="9"/>
      <c r="H8" s="9">
        <f t="shared" ref="H8:H71" si="3">E8-F8</f>
        <v>0</v>
      </c>
    </row>
    <row r="9" spans="1:8">
      <c r="A9" s="46" t="s">
        <v>270</v>
      </c>
      <c r="B9" s="40" t="s">
        <v>103</v>
      </c>
      <c r="C9" s="9"/>
      <c r="D9" s="9"/>
      <c r="E9" s="9">
        <f t="shared" si="2"/>
        <v>0</v>
      </c>
      <c r="F9" s="9"/>
      <c r="G9" s="9"/>
      <c r="H9" s="9">
        <f t="shared" si="3"/>
        <v>0</v>
      </c>
    </row>
    <row r="10" spans="1:8">
      <c r="A10" s="46" t="s">
        <v>271</v>
      </c>
      <c r="B10" s="40" t="s">
        <v>104</v>
      </c>
      <c r="C10" s="9"/>
      <c r="D10" s="9"/>
      <c r="E10" s="9">
        <f t="shared" si="2"/>
        <v>0</v>
      </c>
      <c r="F10" s="9"/>
      <c r="G10" s="9"/>
      <c r="H10" s="9">
        <f t="shared" si="3"/>
        <v>0</v>
      </c>
    </row>
    <row r="11" spans="1:8">
      <c r="A11" s="46" t="s">
        <v>272</v>
      </c>
      <c r="B11" s="40" t="s">
        <v>105</v>
      </c>
      <c r="C11" s="9"/>
      <c r="D11" s="9"/>
      <c r="E11" s="9">
        <f t="shared" si="2"/>
        <v>0</v>
      </c>
      <c r="F11" s="9"/>
      <c r="G11" s="9"/>
      <c r="H11" s="9">
        <f t="shared" si="3"/>
        <v>0</v>
      </c>
    </row>
    <row r="12" spans="1:8">
      <c r="A12" s="46" t="s">
        <v>273</v>
      </c>
      <c r="B12" s="40" t="s">
        <v>106</v>
      </c>
      <c r="C12" s="9"/>
      <c r="D12" s="9"/>
      <c r="E12" s="9">
        <f t="shared" si="2"/>
        <v>0</v>
      </c>
      <c r="F12" s="9"/>
      <c r="G12" s="9"/>
      <c r="H12" s="9">
        <f t="shared" si="3"/>
        <v>0</v>
      </c>
    </row>
    <row r="13" spans="1:8">
      <c r="A13" s="46" t="s">
        <v>274</v>
      </c>
      <c r="B13" s="40" t="s">
        <v>107</v>
      </c>
      <c r="C13" s="9"/>
      <c r="D13" s="9"/>
      <c r="E13" s="9">
        <f t="shared" si="2"/>
        <v>0</v>
      </c>
      <c r="F13" s="9"/>
      <c r="G13" s="9"/>
      <c r="H13" s="9">
        <f t="shared" si="3"/>
        <v>0</v>
      </c>
    </row>
    <row r="14" spans="1:8">
      <c r="A14" s="46" t="s">
        <v>275</v>
      </c>
      <c r="B14" s="40" t="s">
        <v>108</v>
      </c>
      <c r="C14" s="9">
        <v>696567.65</v>
      </c>
      <c r="D14" s="9">
        <v>6031.67</v>
      </c>
      <c r="E14" s="9">
        <f t="shared" si="2"/>
        <v>702599.32000000007</v>
      </c>
      <c r="F14" s="9">
        <v>409404.83</v>
      </c>
      <c r="G14" s="9">
        <v>403416.75</v>
      </c>
      <c r="H14" s="9">
        <f t="shared" si="3"/>
        <v>293194.49000000005</v>
      </c>
    </row>
    <row r="15" spans="1:8" ht="5.0999999999999996" customHeight="1">
      <c r="A15" s="47"/>
      <c r="B15" s="39"/>
      <c r="C15" s="8"/>
      <c r="D15" s="8"/>
      <c r="E15" s="8"/>
      <c r="F15" s="8"/>
      <c r="G15" s="8"/>
      <c r="H15" s="8"/>
    </row>
    <row r="16" spans="1:8" ht="12.75">
      <c r="A16" s="58" t="s">
        <v>109</v>
      </c>
      <c r="B16" s="73"/>
      <c r="C16" s="8">
        <f>SUM(C17:C23)</f>
        <v>38783114.629999995</v>
      </c>
      <c r="D16" s="8">
        <f t="shared" ref="D16:G16" si="4">SUM(D17:D23)</f>
        <v>6469633.8499999996</v>
      </c>
      <c r="E16" s="8">
        <f t="shared" si="4"/>
        <v>45252748.480000004</v>
      </c>
      <c r="F16" s="8">
        <f t="shared" si="4"/>
        <v>24015519.109999999</v>
      </c>
      <c r="G16" s="8">
        <f t="shared" si="4"/>
        <v>23149347.219999999</v>
      </c>
      <c r="H16" s="8">
        <f t="shared" si="3"/>
        <v>21237229.370000005</v>
      </c>
    </row>
    <row r="17" spans="1:8">
      <c r="A17" s="46" t="s">
        <v>276</v>
      </c>
      <c r="B17" s="40" t="s">
        <v>110</v>
      </c>
      <c r="C17" s="9">
        <v>22028962.93</v>
      </c>
      <c r="D17" s="9">
        <v>-134867.65</v>
      </c>
      <c r="E17" s="9">
        <f>C17+D17</f>
        <v>21894095.280000001</v>
      </c>
      <c r="F17" s="9">
        <v>13208380.890000001</v>
      </c>
      <c r="G17" s="9">
        <v>12928125.33</v>
      </c>
      <c r="H17" s="9">
        <f t="shared" si="3"/>
        <v>8685714.3900000006</v>
      </c>
    </row>
    <row r="18" spans="1:8">
      <c r="A18" s="46" t="s">
        <v>277</v>
      </c>
      <c r="B18" s="40" t="s">
        <v>111</v>
      </c>
      <c r="C18" s="9">
        <v>16754151.699999999</v>
      </c>
      <c r="D18" s="9">
        <v>6604501.5</v>
      </c>
      <c r="E18" s="9">
        <f t="shared" ref="E18:E23" si="5">C18+D18</f>
        <v>23358653.199999999</v>
      </c>
      <c r="F18" s="9">
        <v>10807138.220000001</v>
      </c>
      <c r="G18" s="9">
        <v>10221221.890000001</v>
      </c>
      <c r="H18" s="9">
        <f t="shared" si="3"/>
        <v>12551514.979999999</v>
      </c>
    </row>
    <row r="19" spans="1:8">
      <c r="A19" s="46" t="s">
        <v>278</v>
      </c>
      <c r="B19" s="40" t="s">
        <v>112</v>
      </c>
      <c r="C19" s="9"/>
      <c r="D19" s="9"/>
      <c r="E19" s="9">
        <f t="shared" si="5"/>
        <v>0</v>
      </c>
      <c r="F19" s="9"/>
      <c r="G19" s="9"/>
      <c r="H19" s="9">
        <f t="shared" si="3"/>
        <v>0</v>
      </c>
    </row>
    <row r="20" spans="1:8">
      <c r="A20" s="46" t="s">
        <v>279</v>
      </c>
      <c r="B20" s="40" t="s">
        <v>113</v>
      </c>
      <c r="C20" s="9"/>
      <c r="D20" s="9"/>
      <c r="E20" s="9">
        <f t="shared" si="5"/>
        <v>0</v>
      </c>
      <c r="F20" s="9"/>
      <c r="G20" s="9"/>
      <c r="H20" s="9">
        <f t="shared" si="3"/>
        <v>0</v>
      </c>
    </row>
    <row r="21" spans="1:8">
      <c r="A21" s="46" t="s">
        <v>280</v>
      </c>
      <c r="B21" s="40" t="s">
        <v>114</v>
      </c>
      <c r="C21" s="9"/>
      <c r="D21" s="9"/>
      <c r="E21" s="9">
        <f t="shared" si="5"/>
        <v>0</v>
      </c>
      <c r="F21" s="9"/>
      <c r="G21" s="9"/>
      <c r="H21" s="9">
        <f t="shared" si="3"/>
        <v>0</v>
      </c>
    </row>
    <row r="22" spans="1:8">
      <c r="A22" s="46" t="s">
        <v>281</v>
      </c>
      <c r="B22" s="40" t="s">
        <v>115</v>
      </c>
      <c r="C22" s="9"/>
      <c r="D22" s="9"/>
      <c r="E22" s="9">
        <f t="shared" si="5"/>
        <v>0</v>
      </c>
      <c r="F22" s="9"/>
      <c r="G22" s="9"/>
      <c r="H22" s="9">
        <f t="shared" si="3"/>
        <v>0</v>
      </c>
    </row>
    <row r="23" spans="1:8">
      <c r="A23" s="46" t="s">
        <v>282</v>
      </c>
      <c r="B23" s="40" t="s">
        <v>116</v>
      </c>
      <c r="C23" s="9"/>
      <c r="D23" s="9"/>
      <c r="E23" s="9">
        <f t="shared" si="5"/>
        <v>0</v>
      </c>
      <c r="F23" s="9"/>
      <c r="G23" s="9"/>
      <c r="H23" s="9">
        <f t="shared" si="3"/>
        <v>0</v>
      </c>
    </row>
    <row r="24" spans="1:8" ht="5.0999999999999996" customHeight="1">
      <c r="A24" s="47"/>
      <c r="B24" s="39"/>
      <c r="C24" s="8"/>
      <c r="D24" s="8"/>
      <c r="E24" s="8"/>
      <c r="F24" s="8"/>
      <c r="G24" s="8"/>
      <c r="H24" s="8"/>
    </row>
    <row r="25" spans="1:8" ht="12.75">
      <c r="A25" s="58" t="s">
        <v>117</v>
      </c>
      <c r="B25" s="73"/>
      <c r="C25" s="8">
        <f>SUM(C26:C34)</f>
        <v>0</v>
      </c>
      <c r="D25" s="8">
        <f t="shared" ref="D25:G25" si="6">SUM(D26:D34)</f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3"/>
        <v>0</v>
      </c>
    </row>
    <row r="26" spans="1:8">
      <c r="A26" s="46" t="s">
        <v>283</v>
      </c>
      <c r="B26" s="40" t="s">
        <v>118</v>
      </c>
      <c r="C26" s="9"/>
      <c r="D26" s="9"/>
      <c r="E26" s="9">
        <f>C26+D26</f>
        <v>0</v>
      </c>
      <c r="F26" s="9"/>
      <c r="G26" s="9"/>
      <c r="H26" s="9">
        <f t="shared" si="3"/>
        <v>0</v>
      </c>
    </row>
    <row r="27" spans="1:8">
      <c r="A27" s="46" t="s">
        <v>284</v>
      </c>
      <c r="B27" s="40" t="s">
        <v>119</v>
      </c>
      <c r="C27" s="9"/>
      <c r="D27" s="9"/>
      <c r="E27" s="9">
        <f t="shared" ref="E27:E34" si="7">C27+D27</f>
        <v>0</v>
      </c>
      <c r="F27" s="9"/>
      <c r="G27" s="9"/>
      <c r="H27" s="9">
        <f t="shared" si="3"/>
        <v>0</v>
      </c>
    </row>
    <row r="28" spans="1:8">
      <c r="A28" s="46" t="s">
        <v>285</v>
      </c>
      <c r="B28" s="40" t="s">
        <v>120</v>
      </c>
      <c r="C28" s="9"/>
      <c r="D28" s="9"/>
      <c r="E28" s="9">
        <f t="shared" si="7"/>
        <v>0</v>
      </c>
      <c r="F28" s="9"/>
      <c r="G28" s="9"/>
      <c r="H28" s="9">
        <f t="shared" si="3"/>
        <v>0</v>
      </c>
    </row>
    <row r="29" spans="1:8">
      <c r="A29" s="46" t="s">
        <v>286</v>
      </c>
      <c r="B29" s="40" t="s">
        <v>121</v>
      </c>
      <c r="C29" s="9"/>
      <c r="D29" s="9"/>
      <c r="E29" s="9">
        <f t="shared" si="7"/>
        <v>0</v>
      </c>
      <c r="F29" s="9"/>
      <c r="G29" s="9"/>
      <c r="H29" s="9">
        <f t="shared" si="3"/>
        <v>0</v>
      </c>
    </row>
    <row r="30" spans="1:8">
      <c r="A30" s="46" t="s">
        <v>287</v>
      </c>
      <c r="B30" s="40" t="s">
        <v>122</v>
      </c>
      <c r="C30" s="9"/>
      <c r="D30" s="9"/>
      <c r="E30" s="9">
        <f t="shared" si="7"/>
        <v>0</v>
      </c>
      <c r="F30" s="9"/>
      <c r="G30" s="9"/>
      <c r="H30" s="9">
        <f t="shared" si="3"/>
        <v>0</v>
      </c>
    </row>
    <row r="31" spans="1:8">
      <c r="A31" s="46" t="s">
        <v>288</v>
      </c>
      <c r="B31" s="40" t="s">
        <v>123</v>
      </c>
      <c r="C31" s="9"/>
      <c r="D31" s="9"/>
      <c r="E31" s="9">
        <f t="shared" si="7"/>
        <v>0</v>
      </c>
      <c r="F31" s="9"/>
      <c r="G31" s="9"/>
      <c r="H31" s="9">
        <f t="shared" si="3"/>
        <v>0</v>
      </c>
    </row>
    <row r="32" spans="1:8">
      <c r="A32" s="46" t="s">
        <v>289</v>
      </c>
      <c r="B32" s="40" t="s">
        <v>124</v>
      </c>
      <c r="C32" s="9"/>
      <c r="D32" s="9"/>
      <c r="E32" s="9">
        <f t="shared" si="7"/>
        <v>0</v>
      </c>
      <c r="F32" s="9"/>
      <c r="G32" s="9"/>
      <c r="H32" s="9">
        <f t="shared" si="3"/>
        <v>0</v>
      </c>
    </row>
    <row r="33" spans="1:8">
      <c r="A33" s="46" t="s">
        <v>290</v>
      </c>
      <c r="B33" s="40" t="s">
        <v>125</v>
      </c>
      <c r="C33" s="9"/>
      <c r="D33" s="9"/>
      <c r="E33" s="9">
        <f t="shared" si="7"/>
        <v>0</v>
      </c>
      <c r="F33" s="9"/>
      <c r="G33" s="9"/>
      <c r="H33" s="9">
        <f t="shared" si="3"/>
        <v>0</v>
      </c>
    </row>
    <row r="34" spans="1:8">
      <c r="A34" s="46" t="s">
        <v>291</v>
      </c>
      <c r="B34" s="40" t="s">
        <v>126</v>
      </c>
      <c r="C34" s="9"/>
      <c r="D34" s="9"/>
      <c r="E34" s="9">
        <f t="shared" si="7"/>
        <v>0</v>
      </c>
      <c r="F34" s="9"/>
      <c r="G34" s="9"/>
      <c r="H34" s="9">
        <f t="shared" si="3"/>
        <v>0</v>
      </c>
    </row>
    <row r="35" spans="1:8" ht="5.0999999999999996" customHeight="1">
      <c r="A35" s="47"/>
      <c r="B35" s="39"/>
      <c r="C35" s="8"/>
      <c r="D35" s="8"/>
      <c r="E35" s="8"/>
      <c r="F35" s="8"/>
      <c r="G35" s="8"/>
      <c r="H35" s="8"/>
    </row>
    <row r="36" spans="1:8" ht="12.75">
      <c r="A36" s="58" t="s">
        <v>127</v>
      </c>
      <c r="B36" s="73"/>
      <c r="C36" s="8">
        <f>SUM(C37:C40)</f>
        <v>0</v>
      </c>
      <c r="D36" s="8">
        <f t="shared" ref="D36:G36" si="8">SUM(D37:D40)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3"/>
        <v>0</v>
      </c>
    </row>
    <row r="37" spans="1:8">
      <c r="A37" s="46" t="s">
        <v>292</v>
      </c>
      <c r="B37" s="40" t="s">
        <v>128</v>
      </c>
      <c r="C37" s="9"/>
      <c r="D37" s="9"/>
      <c r="E37" s="9">
        <f>C37+D37</f>
        <v>0</v>
      </c>
      <c r="F37" s="9"/>
      <c r="G37" s="9"/>
      <c r="H37" s="9">
        <f t="shared" si="3"/>
        <v>0</v>
      </c>
    </row>
    <row r="38" spans="1:8" ht="22.5">
      <c r="A38" s="46" t="s">
        <v>293</v>
      </c>
      <c r="B38" s="48" t="s">
        <v>129</v>
      </c>
      <c r="C38" s="9"/>
      <c r="D38" s="9"/>
      <c r="E38" s="9">
        <f t="shared" ref="E38:E40" si="9">C38+D38</f>
        <v>0</v>
      </c>
      <c r="F38" s="9"/>
      <c r="G38" s="9"/>
      <c r="H38" s="9">
        <f t="shared" si="3"/>
        <v>0</v>
      </c>
    </row>
    <row r="39" spans="1:8">
      <c r="A39" s="46" t="s">
        <v>294</v>
      </c>
      <c r="B39" s="40" t="s">
        <v>130</v>
      </c>
      <c r="C39" s="9"/>
      <c r="D39" s="9"/>
      <c r="E39" s="9">
        <f t="shared" si="9"/>
        <v>0</v>
      </c>
      <c r="F39" s="9"/>
      <c r="G39" s="9"/>
      <c r="H39" s="9">
        <f t="shared" si="3"/>
        <v>0</v>
      </c>
    </row>
    <row r="40" spans="1:8">
      <c r="A40" s="46" t="s">
        <v>295</v>
      </c>
      <c r="B40" s="40" t="s">
        <v>131</v>
      </c>
      <c r="C40" s="9"/>
      <c r="D40" s="9"/>
      <c r="E40" s="9">
        <f t="shared" si="9"/>
        <v>0</v>
      </c>
      <c r="F40" s="9"/>
      <c r="G40" s="9"/>
      <c r="H40" s="9">
        <f t="shared" si="3"/>
        <v>0</v>
      </c>
    </row>
    <row r="41" spans="1:8" ht="5.0999999999999996" customHeight="1">
      <c r="A41" s="47"/>
      <c r="B41" s="39"/>
      <c r="C41" s="8"/>
      <c r="D41" s="8"/>
      <c r="E41" s="8"/>
      <c r="F41" s="8"/>
      <c r="G41" s="8"/>
      <c r="H41" s="8"/>
    </row>
    <row r="42" spans="1:8" ht="12.75">
      <c r="A42" s="58" t="s">
        <v>132</v>
      </c>
      <c r="B42" s="73"/>
      <c r="C42" s="8">
        <f>C43+C53+C62+C73</f>
        <v>0</v>
      </c>
      <c r="D42" s="8">
        <f t="shared" ref="D42:G42" si="10">D43+D53+D62+D73</f>
        <v>0</v>
      </c>
      <c r="E42" s="8">
        <f t="shared" si="10"/>
        <v>0</v>
      </c>
      <c r="F42" s="8">
        <f t="shared" si="10"/>
        <v>0</v>
      </c>
      <c r="G42" s="8">
        <f t="shared" si="10"/>
        <v>0</v>
      </c>
      <c r="H42" s="8">
        <f t="shared" si="3"/>
        <v>0</v>
      </c>
    </row>
    <row r="43" spans="1:8" ht="12.75">
      <c r="A43" s="58" t="s">
        <v>100</v>
      </c>
      <c r="B43" s="73"/>
      <c r="C43" s="8">
        <f>SUM(C44:C51)</f>
        <v>0</v>
      </c>
      <c r="D43" s="8">
        <f t="shared" ref="D43:G43" si="11">SUM(D44:D51)</f>
        <v>0</v>
      </c>
      <c r="E43" s="8">
        <f t="shared" si="11"/>
        <v>0</v>
      </c>
      <c r="F43" s="8">
        <f t="shared" si="11"/>
        <v>0</v>
      </c>
      <c r="G43" s="8">
        <f t="shared" si="11"/>
        <v>0</v>
      </c>
      <c r="H43" s="8">
        <f t="shared" si="3"/>
        <v>0</v>
      </c>
    </row>
    <row r="44" spans="1:8">
      <c r="A44" s="46" t="s">
        <v>296</v>
      </c>
      <c r="B44" s="40" t="s">
        <v>101</v>
      </c>
      <c r="C44" s="9"/>
      <c r="D44" s="9"/>
      <c r="E44" s="9">
        <f>C44+D44</f>
        <v>0</v>
      </c>
      <c r="F44" s="9"/>
      <c r="G44" s="9"/>
      <c r="H44" s="9">
        <f t="shared" si="3"/>
        <v>0</v>
      </c>
    </row>
    <row r="45" spans="1:8">
      <c r="A45" s="46" t="s">
        <v>297</v>
      </c>
      <c r="B45" s="40" t="s">
        <v>102</v>
      </c>
      <c r="C45" s="9"/>
      <c r="D45" s="9"/>
      <c r="E45" s="9">
        <f t="shared" ref="E45:E51" si="12">C45+D45</f>
        <v>0</v>
      </c>
      <c r="F45" s="9"/>
      <c r="G45" s="9"/>
      <c r="H45" s="9">
        <f t="shared" si="3"/>
        <v>0</v>
      </c>
    </row>
    <row r="46" spans="1:8">
      <c r="A46" s="46" t="s">
        <v>298</v>
      </c>
      <c r="B46" s="40" t="s">
        <v>103</v>
      </c>
      <c r="C46" s="9"/>
      <c r="D46" s="9"/>
      <c r="E46" s="9">
        <f t="shared" si="12"/>
        <v>0</v>
      </c>
      <c r="F46" s="9"/>
      <c r="G46" s="9"/>
      <c r="H46" s="9">
        <f t="shared" si="3"/>
        <v>0</v>
      </c>
    </row>
    <row r="47" spans="1:8">
      <c r="A47" s="46" t="s">
        <v>299</v>
      </c>
      <c r="B47" s="40" t="s">
        <v>104</v>
      </c>
      <c r="C47" s="9"/>
      <c r="D47" s="9"/>
      <c r="E47" s="9">
        <f t="shared" si="12"/>
        <v>0</v>
      </c>
      <c r="F47" s="9"/>
      <c r="G47" s="9"/>
      <c r="H47" s="9">
        <f t="shared" si="3"/>
        <v>0</v>
      </c>
    </row>
    <row r="48" spans="1:8">
      <c r="A48" s="46" t="s">
        <v>300</v>
      </c>
      <c r="B48" s="40" t="s">
        <v>105</v>
      </c>
      <c r="C48" s="9"/>
      <c r="D48" s="9"/>
      <c r="E48" s="9">
        <f t="shared" si="12"/>
        <v>0</v>
      </c>
      <c r="F48" s="9"/>
      <c r="G48" s="9"/>
      <c r="H48" s="9">
        <f t="shared" si="3"/>
        <v>0</v>
      </c>
    </row>
    <row r="49" spans="1:8">
      <c r="A49" s="46" t="s">
        <v>301</v>
      </c>
      <c r="B49" s="40" t="s">
        <v>106</v>
      </c>
      <c r="C49" s="9"/>
      <c r="D49" s="9"/>
      <c r="E49" s="9">
        <f t="shared" si="12"/>
        <v>0</v>
      </c>
      <c r="F49" s="9"/>
      <c r="G49" s="9"/>
      <c r="H49" s="9">
        <f t="shared" si="3"/>
        <v>0</v>
      </c>
    </row>
    <row r="50" spans="1:8">
      <c r="A50" s="46" t="s">
        <v>302</v>
      </c>
      <c r="B50" s="40" t="s">
        <v>107</v>
      </c>
      <c r="C50" s="9"/>
      <c r="D50" s="9"/>
      <c r="E50" s="9">
        <f t="shared" si="12"/>
        <v>0</v>
      </c>
      <c r="F50" s="9"/>
      <c r="G50" s="9"/>
      <c r="H50" s="9">
        <f t="shared" si="3"/>
        <v>0</v>
      </c>
    </row>
    <row r="51" spans="1:8">
      <c r="A51" s="46" t="s">
        <v>303</v>
      </c>
      <c r="B51" s="40" t="s">
        <v>108</v>
      </c>
      <c r="C51" s="9"/>
      <c r="D51" s="9"/>
      <c r="E51" s="9">
        <f t="shared" si="12"/>
        <v>0</v>
      </c>
      <c r="F51" s="9"/>
      <c r="G51" s="9"/>
      <c r="H51" s="9">
        <f t="shared" si="3"/>
        <v>0</v>
      </c>
    </row>
    <row r="52" spans="1:8" ht="5.0999999999999996" customHeight="1">
      <c r="A52" s="47"/>
      <c r="B52" s="39"/>
      <c r="C52" s="8"/>
      <c r="D52" s="8"/>
      <c r="E52" s="8"/>
      <c r="F52" s="8"/>
      <c r="G52" s="8"/>
      <c r="H52" s="8"/>
    </row>
    <row r="53" spans="1:8" ht="12.75">
      <c r="A53" s="58" t="s">
        <v>109</v>
      </c>
      <c r="B53" s="73"/>
      <c r="C53" s="8">
        <f>SUM(C54:C60)</f>
        <v>0</v>
      </c>
      <c r="D53" s="8">
        <f t="shared" ref="D53:G53" si="13">SUM(D54:D60)</f>
        <v>0</v>
      </c>
      <c r="E53" s="8">
        <f t="shared" si="13"/>
        <v>0</v>
      </c>
      <c r="F53" s="8">
        <f t="shared" si="13"/>
        <v>0</v>
      </c>
      <c r="G53" s="8">
        <f t="shared" si="13"/>
        <v>0</v>
      </c>
      <c r="H53" s="8">
        <f t="shared" si="3"/>
        <v>0</v>
      </c>
    </row>
    <row r="54" spans="1:8">
      <c r="A54" s="46" t="s">
        <v>304</v>
      </c>
      <c r="B54" s="40" t="s">
        <v>110</v>
      </c>
      <c r="C54" s="9"/>
      <c r="D54" s="9"/>
      <c r="E54" s="9">
        <f>C54+D54</f>
        <v>0</v>
      </c>
      <c r="F54" s="9"/>
      <c r="G54" s="9"/>
      <c r="H54" s="9">
        <f t="shared" si="3"/>
        <v>0</v>
      </c>
    </row>
    <row r="55" spans="1:8">
      <c r="A55" s="46" t="s">
        <v>305</v>
      </c>
      <c r="B55" s="40" t="s">
        <v>111</v>
      </c>
      <c r="C55" s="9"/>
      <c r="D55" s="9"/>
      <c r="E55" s="9">
        <f t="shared" ref="E55:E60" si="14">C55+D55</f>
        <v>0</v>
      </c>
      <c r="F55" s="9"/>
      <c r="G55" s="9"/>
      <c r="H55" s="9">
        <f t="shared" si="3"/>
        <v>0</v>
      </c>
    </row>
    <row r="56" spans="1:8">
      <c r="A56" s="46" t="s">
        <v>306</v>
      </c>
      <c r="B56" s="40" t="s">
        <v>112</v>
      </c>
      <c r="C56" s="9"/>
      <c r="D56" s="9"/>
      <c r="E56" s="9">
        <f t="shared" si="14"/>
        <v>0</v>
      </c>
      <c r="F56" s="9"/>
      <c r="G56" s="9"/>
      <c r="H56" s="9">
        <f t="shared" si="3"/>
        <v>0</v>
      </c>
    </row>
    <row r="57" spans="1:8">
      <c r="A57" s="46" t="s">
        <v>307</v>
      </c>
      <c r="B57" s="40" t="s">
        <v>113</v>
      </c>
      <c r="C57" s="9"/>
      <c r="D57" s="9"/>
      <c r="E57" s="9">
        <f t="shared" si="14"/>
        <v>0</v>
      </c>
      <c r="F57" s="9"/>
      <c r="G57" s="9"/>
      <c r="H57" s="9">
        <f t="shared" si="3"/>
        <v>0</v>
      </c>
    </row>
    <row r="58" spans="1:8">
      <c r="A58" s="46" t="s">
        <v>308</v>
      </c>
      <c r="B58" s="40" t="s">
        <v>114</v>
      </c>
      <c r="C58" s="9"/>
      <c r="D58" s="9"/>
      <c r="E58" s="9">
        <f t="shared" si="14"/>
        <v>0</v>
      </c>
      <c r="F58" s="9"/>
      <c r="G58" s="9"/>
      <c r="H58" s="9">
        <f t="shared" si="3"/>
        <v>0</v>
      </c>
    </row>
    <row r="59" spans="1:8">
      <c r="A59" s="46" t="s">
        <v>309</v>
      </c>
      <c r="B59" s="40" t="s">
        <v>115</v>
      </c>
      <c r="C59" s="9"/>
      <c r="D59" s="9"/>
      <c r="E59" s="9">
        <f t="shared" si="14"/>
        <v>0</v>
      </c>
      <c r="F59" s="9"/>
      <c r="G59" s="9"/>
      <c r="H59" s="9">
        <f t="shared" si="3"/>
        <v>0</v>
      </c>
    </row>
    <row r="60" spans="1:8">
      <c r="A60" s="46" t="s">
        <v>310</v>
      </c>
      <c r="B60" s="40" t="s">
        <v>116</v>
      </c>
      <c r="C60" s="9"/>
      <c r="D60" s="9"/>
      <c r="E60" s="9">
        <f t="shared" si="14"/>
        <v>0</v>
      </c>
      <c r="F60" s="9"/>
      <c r="G60" s="9"/>
      <c r="H60" s="9">
        <f t="shared" si="3"/>
        <v>0</v>
      </c>
    </row>
    <row r="61" spans="1:8" ht="5.0999999999999996" customHeight="1">
      <c r="A61" s="47"/>
      <c r="B61" s="39"/>
      <c r="C61" s="8"/>
      <c r="D61" s="8"/>
      <c r="E61" s="8"/>
      <c r="F61" s="8"/>
      <c r="G61" s="8"/>
      <c r="H61" s="8"/>
    </row>
    <row r="62" spans="1:8" ht="12.75">
      <c r="A62" s="58" t="s">
        <v>117</v>
      </c>
      <c r="B62" s="73"/>
      <c r="C62" s="8">
        <f>SUM(C63:C71)</f>
        <v>0</v>
      </c>
      <c r="D62" s="8">
        <f t="shared" ref="D62:G62" si="15">SUM(D63:D71)</f>
        <v>0</v>
      </c>
      <c r="E62" s="8">
        <f t="shared" si="15"/>
        <v>0</v>
      </c>
      <c r="F62" s="8">
        <f t="shared" si="15"/>
        <v>0</v>
      </c>
      <c r="G62" s="8">
        <f t="shared" si="15"/>
        <v>0</v>
      </c>
      <c r="H62" s="8">
        <f t="shared" si="3"/>
        <v>0</v>
      </c>
    </row>
    <row r="63" spans="1:8">
      <c r="A63" s="46" t="s">
        <v>311</v>
      </c>
      <c r="B63" s="40" t="s">
        <v>118</v>
      </c>
      <c r="C63" s="9"/>
      <c r="D63" s="9"/>
      <c r="E63" s="9">
        <f>C63+D63</f>
        <v>0</v>
      </c>
      <c r="F63" s="9"/>
      <c r="G63" s="9"/>
      <c r="H63" s="9">
        <f t="shared" si="3"/>
        <v>0</v>
      </c>
    </row>
    <row r="64" spans="1:8">
      <c r="A64" s="46" t="s">
        <v>312</v>
      </c>
      <c r="B64" s="40" t="s">
        <v>119</v>
      </c>
      <c r="C64" s="9"/>
      <c r="D64" s="9"/>
      <c r="E64" s="9">
        <f t="shared" ref="E64:E71" si="16">C64+D64</f>
        <v>0</v>
      </c>
      <c r="F64" s="9"/>
      <c r="G64" s="9"/>
      <c r="H64" s="9">
        <f t="shared" si="3"/>
        <v>0</v>
      </c>
    </row>
    <row r="65" spans="1:8">
      <c r="A65" s="46" t="s">
        <v>313</v>
      </c>
      <c r="B65" s="40" t="s">
        <v>120</v>
      </c>
      <c r="C65" s="9"/>
      <c r="D65" s="9"/>
      <c r="E65" s="9">
        <f t="shared" si="16"/>
        <v>0</v>
      </c>
      <c r="F65" s="9"/>
      <c r="G65" s="9"/>
      <c r="H65" s="9">
        <f t="shared" si="3"/>
        <v>0</v>
      </c>
    </row>
    <row r="66" spans="1:8">
      <c r="A66" s="46" t="s">
        <v>314</v>
      </c>
      <c r="B66" s="40" t="s">
        <v>121</v>
      </c>
      <c r="C66" s="9"/>
      <c r="D66" s="9"/>
      <c r="E66" s="9">
        <f t="shared" si="16"/>
        <v>0</v>
      </c>
      <c r="F66" s="9"/>
      <c r="G66" s="9"/>
      <c r="H66" s="9">
        <f t="shared" si="3"/>
        <v>0</v>
      </c>
    </row>
    <row r="67" spans="1:8">
      <c r="A67" s="46" t="s">
        <v>315</v>
      </c>
      <c r="B67" s="40" t="s">
        <v>122</v>
      </c>
      <c r="C67" s="9"/>
      <c r="D67" s="9"/>
      <c r="E67" s="9">
        <f t="shared" si="16"/>
        <v>0</v>
      </c>
      <c r="F67" s="9"/>
      <c r="G67" s="9"/>
      <c r="H67" s="9">
        <f t="shared" si="3"/>
        <v>0</v>
      </c>
    </row>
    <row r="68" spans="1:8">
      <c r="A68" s="46" t="s">
        <v>316</v>
      </c>
      <c r="B68" s="40" t="s">
        <v>123</v>
      </c>
      <c r="C68" s="9"/>
      <c r="D68" s="9"/>
      <c r="E68" s="9">
        <f t="shared" si="16"/>
        <v>0</v>
      </c>
      <c r="F68" s="9"/>
      <c r="G68" s="9"/>
      <c r="H68" s="9">
        <f t="shared" si="3"/>
        <v>0</v>
      </c>
    </row>
    <row r="69" spans="1:8">
      <c r="A69" s="46" t="s">
        <v>317</v>
      </c>
      <c r="B69" s="40" t="s">
        <v>124</v>
      </c>
      <c r="C69" s="9"/>
      <c r="D69" s="9"/>
      <c r="E69" s="9">
        <f t="shared" si="16"/>
        <v>0</v>
      </c>
      <c r="F69" s="9"/>
      <c r="G69" s="9"/>
      <c r="H69" s="9">
        <f t="shared" si="3"/>
        <v>0</v>
      </c>
    </row>
    <row r="70" spans="1:8">
      <c r="A70" s="46" t="s">
        <v>318</v>
      </c>
      <c r="B70" s="40" t="s">
        <v>125</v>
      </c>
      <c r="C70" s="9"/>
      <c r="D70" s="9"/>
      <c r="E70" s="9">
        <f t="shared" si="16"/>
        <v>0</v>
      </c>
      <c r="F70" s="9"/>
      <c r="G70" s="9"/>
      <c r="H70" s="9">
        <f t="shared" si="3"/>
        <v>0</v>
      </c>
    </row>
    <row r="71" spans="1:8">
      <c r="A71" s="46" t="s">
        <v>319</v>
      </c>
      <c r="B71" s="40" t="s">
        <v>126</v>
      </c>
      <c r="C71" s="9"/>
      <c r="D71" s="9"/>
      <c r="E71" s="9">
        <f t="shared" si="16"/>
        <v>0</v>
      </c>
      <c r="F71" s="9"/>
      <c r="G71" s="9"/>
      <c r="H71" s="9">
        <f t="shared" si="3"/>
        <v>0</v>
      </c>
    </row>
    <row r="72" spans="1:8" ht="5.0999999999999996" customHeight="1">
      <c r="A72" s="47"/>
      <c r="B72" s="39"/>
      <c r="C72" s="8"/>
      <c r="D72" s="8"/>
      <c r="E72" s="8"/>
      <c r="F72" s="8"/>
      <c r="G72" s="8"/>
      <c r="H72" s="8"/>
    </row>
    <row r="73" spans="1:8" ht="12.75">
      <c r="A73" s="58" t="s">
        <v>127</v>
      </c>
      <c r="B73" s="73"/>
      <c r="C73" s="8">
        <f>SUM(C74:C77)</f>
        <v>0</v>
      </c>
      <c r="D73" s="8">
        <f t="shared" ref="D73:G73" si="17">SUM(D74:D77)</f>
        <v>0</v>
      </c>
      <c r="E73" s="8">
        <f t="shared" si="17"/>
        <v>0</v>
      </c>
      <c r="F73" s="8">
        <f t="shared" si="17"/>
        <v>0</v>
      </c>
      <c r="G73" s="8">
        <f t="shared" si="17"/>
        <v>0</v>
      </c>
      <c r="H73" s="8">
        <f t="shared" ref="H73:H77" si="18">E73-F73</f>
        <v>0</v>
      </c>
    </row>
    <row r="74" spans="1:8">
      <c r="A74" s="46" t="s">
        <v>320</v>
      </c>
      <c r="B74" s="40" t="s">
        <v>128</v>
      </c>
      <c r="C74" s="9"/>
      <c r="D74" s="9"/>
      <c r="E74" s="9">
        <f>C74+D74</f>
        <v>0</v>
      </c>
      <c r="F74" s="9"/>
      <c r="G74" s="9"/>
      <c r="H74" s="9">
        <f t="shared" si="18"/>
        <v>0</v>
      </c>
    </row>
    <row r="75" spans="1:8" ht="22.5">
      <c r="A75" s="46" t="s">
        <v>321</v>
      </c>
      <c r="B75" s="48" t="s">
        <v>129</v>
      </c>
      <c r="C75" s="9"/>
      <c r="D75" s="9"/>
      <c r="E75" s="9">
        <f t="shared" ref="E75:E77" si="19">C75+D75</f>
        <v>0</v>
      </c>
      <c r="F75" s="9"/>
      <c r="G75" s="9"/>
      <c r="H75" s="9">
        <f t="shared" si="18"/>
        <v>0</v>
      </c>
    </row>
    <row r="76" spans="1:8">
      <c r="A76" s="46" t="s">
        <v>322</v>
      </c>
      <c r="B76" s="40" t="s">
        <v>130</v>
      </c>
      <c r="C76" s="9"/>
      <c r="D76" s="9"/>
      <c r="E76" s="9">
        <f t="shared" si="19"/>
        <v>0</v>
      </c>
      <c r="F76" s="9"/>
      <c r="G76" s="9"/>
      <c r="H76" s="9">
        <f t="shared" si="18"/>
        <v>0</v>
      </c>
    </row>
    <row r="77" spans="1:8">
      <c r="A77" s="46" t="s">
        <v>323</v>
      </c>
      <c r="B77" s="40" t="s">
        <v>131</v>
      </c>
      <c r="C77" s="9"/>
      <c r="D77" s="9"/>
      <c r="E77" s="9">
        <f t="shared" si="19"/>
        <v>0</v>
      </c>
      <c r="F77" s="9"/>
      <c r="G77" s="9"/>
      <c r="H77" s="9">
        <f t="shared" si="18"/>
        <v>0</v>
      </c>
    </row>
    <row r="78" spans="1:8" ht="5.0999999999999996" customHeight="1">
      <c r="A78" s="47"/>
      <c r="B78" s="39"/>
      <c r="C78" s="8"/>
      <c r="D78" s="8"/>
      <c r="E78" s="8"/>
      <c r="F78" s="8"/>
      <c r="G78" s="8"/>
      <c r="H78" s="8"/>
    </row>
    <row r="79" spans="1:8" ht="12.75">
      <c r="A79" s="58" t="s">
        <v>83</v>
      </c>
      <c r="B79" s="73"/>
      <c r="C79" s="8">
        <f>C5+C42</f>
        <v>39479682.279999994</v>
      </c>
      <c r="D79" s="8">
        <f t="shared" ref="D79:H79" si="20">D5+D42</f>
        <v>6475665.5199999996</v>
      </c>
      <c r="E79" s="8">
        <f t="shared" si="20"/>
        <v>45955347.800000004</v>
      </c>
      <c r="F79" s="8">
        <f t="shared" si="20"/>
        <v>24424923.939999998</v>
      </c>
      <c r="G79" s="8">
        <f t="shared" si="20"/>
        <v>23552763.969999999</v>
      </c>
      <c r="H79" s="8">
        <f t="shared" si="20"/>
        <v>21530423.860000003</v>
      </c>
    </row>
    <row r="80" spans="1:8" ht="5.0999999999999996" customHeight="1">
      <c r="A80" s="50"/>
      <c r="B80" s="49"/>
      <c r="C80" s="24"/>
      <c r="D80" s="24"/>
      <c r="E80" s="24"/>
      <c r="F80" s="24"/>
      <c r="G80" s="24"/>
      <c r="H80" s="24"/>
    </row>
  </sheetData>
  <mergeCells count="15">
    <mergeCell ref="C2:G2"/>
    <mergeCell ref="A1:H1"/>
    <mergeCell ref="A2:B2"/>
    <mergeCell ref="A3:B3"/>
    <mergeCell ref="A5:B5"/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tabSelected="1" workbookViewId="0">
      <selection sqref="A1:G1"/>
    </sheetView>
  </sheetViews>
  <sheetFormatPr baseColWidth="10" defaultRowHeight="11.25"/>
  <cols>
    <col min="1" max="1" width="56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329</v>
      </c>
      <c r="B1" s="81"/>
      <c r="C1" s="81"/>
      <c r="D1" s="81"/>
      <c r="E1" s="81"/>
      <c r="F1" s="81"/>
      <c r="G1" s="82"/>
    </row>
    <row r="2" spans="1:7">
      <c r="A2" s="22"/>
      <c r="B2" s="72" t="s">
        <v>0</v>
      </c>
      <c r="C2" s="72"/>
      <c r="D2" s="72"/>
      <c r="E2" s="72"/>
      <c r="F2" s="72"/>
      <c r="G2" s="12"/>
    </row>
    <row r="3" spans="1:7" ht="45.75" customHeight="1">
      <c r="A3" s="25" t="s">
        <v>1</v>
      </c>
      <c r="B3" s="14" t="s">
        <v>2</v>
      </c>
      <c r="C3" s="14" t="s">
        <v>3</v>
      </c>
      <c r="D3" s="14" t="s">
        <v>4</v>
      </c>
      <c r="E3" s="14" t="s">
        <v>133</v>
      </c>
      <c r="F3" s="14" t="s">
        <v>86</v>
      </c>
      <c r="G3" s="26" t="s">
        <v>7</v>
      </c>
    </row>
    <row r="4" spans="1:7">
      <c r="A4" s="27" t="s">
        <v>134</v>
      </c>
      <c r="B4" s="28">
        <f>B5+B6+B7+B10+B11+B14</f>
        <v>19765513.16</v>
      </c>
      <c r="C4" s="28">
        <f t="shared" ref="C4:G4" si="0">C5+C6+C7+C10+C11+C14</f>
        <v>296665.09999999998</v>
      </c>
      <c r="D4" s="28">
        <f t="shared" si="0"/>
        <v>20062178.260000002</v>
      </c>
      <c r="E4" s="28">
        <f t="shared" si="0"/>
        <v>12675437.710000001</v>
      </c>
      <c r="F4" s="28">
        <f t="shared" si="0"/>
        <v>12588637.710000001</v>
      </c>
      <c r="G4" s="28">
        <f t="shared" si="0"/>
        <v>7386740.5500000007</v>
      </c>
    </row>
    <row r="5" spans="1:7">
      <c r="A5" s="29" t="s">
        <v>135</v>
      </c>
      <c r="B5" s="9">
        <v>19765513.16</v>
      </c>
      <c r="C5" s="9">
        <v>296665.09999999998</v>
      </c>
      <c r="D5" s="8">
        <f>B5+C5</f>
        <v>20062178.260000002</v>
      </c>
      <c r="E5" s="9">
        <v>12675437.710000001</v>
      </c>
      <c r="F5" s="9">
        <v>12588637.710000001</v>
      </c>
      <c r="G5" s="8">
        <f>D5-E5</f>
        <v>7386740.5500000007</v>
      </c>
    </row>
    <row r="6" spans="1:7">
      <c r="A6" s="29" t="s">
        <v>136</v>
      </c>
      <c r="B6" s="8"/>
      <c r="C6" s="8"/>
      <c r="D6" s="8">
        <f>B6+C6</f>
        <v>0</v>
      </c>
      <c r="E6" s="8"/>
      <c r="F6" s="8"/>
      <c r="G6" s="8">
        <f>D6-E6</f>
        <v>0</v>
      </c>
    </row>
    <row r="7" spans="1:7">
      <c r="A7" s="29" t="s">
        <v>137</v>
      </c>
      <c r="B7" s="8">
        <f>SUM(B8:B9)</f>
        <v>0</v>
      </c>
      <c r="C7" s="8">
        <f t="shared" ref="C7:G7" si="1">SUM(C8:C9)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>
      <c r="A8" s="23" t="s">
        <v>138</v>
      </c>
      <c r="B8" s="9"/>
      <c r="C8" s="9"/>
      <c r="D8" s="8">
        <f t="shared" ref="D8:D10" si="2">B8+C8</f>
        <v>0</v>
      </c>
      <c r="E8" s="9"/>
      <c r="F8" s="9"/>
      <c r="G8" s="9">
        <f t="shared" ref="G8:G14" si="3">D8-E8</f>
        <v>0</v>
      </c>
    </row>
    <row r="9" spans="1:7">
      <c r="A9" s="23" t="s">
        <v>139</v>
      </c>
      <c r="B9" s="9"/>
      <c r="C9" s="9"/>
      <c r="D9" s="8">
        <f t="shared" si="2"/>
        <v>0</v>
      </c>
      <c r="E9" s="9"/>
      <c r="F9" s="9"/>
      <c r="G9" s="9">
        <f t="shared" si="3"/>
        <v>0</v>
      </c>
    </row>
    <row r="10" spans="1:7">
      <c r="A10" s="29" t="s">
        <v>140</v>
      </c>
      <c r="B10" s="8"/>
      <c r="C10" s="8"/>
      <c r="D10" s="8">
        <f t="shared" si="2"/>
        <v>0</v>
      </c>
      <c r="E10" s="8"/>
      <c r="F10" s="8"/>
      <c r="G10" s="8">
        <f t="shared" si="3"/>
        <v>0</v>
      </c>
    </row>
    <row r="11" spans="1:7" ht="22.5">
      <c r="A11" s="29" t="s">
        <v>141</v>
      </c>
      <c r="B11" s="8">
        <f>SUM(B12:B13)</f>
        <v>0</v>
      </c>
      <c r="C11" s="8">
        <f t="shared" ref="C11:F11" si="4">SUM(C12:C13)</f>
        <v>0</v>
      </c>
      <c r="D11" s="8">
        <f t="shared" si="4"/>
        <v>0</v>
      </c>
      <c r="E11" s="8">
        <f t="shared" si="4"/>
        <v>0</v>
      </c>
      <c r="F11" s="8">
        <f t="shared" si="4"/>
        <v>0</v>
      </c>
      <c r="G11" s="8">
        <f t="shared" si="3"/>
        <v>0</v>
      </c>
    </row>
    <row r="12" spans="1:7">
      <c r="A12" s="23" t="s">
        <v>142</v>
      </c>
      <c r="B12" s="9"/>
      <c r="C12" s="9"/>
      <c r="D12" s="8">
        <f t="shared" ref="D12:D14" si="5">B12+C12</f>
        <v>0</v>
      </c>
      <c r="E12" s="9"/>
      <c r="F12" s="9"/>
      <c r="G12" s="9">
        <f t="shared" si="3"/>
        <v>0</v>
      </c>
    </row>
    <row r="13" spans="1:7">
      <c r="A13" s="23" t="s">
        <v>143</v>
      </c>
      <c r="B13" s="9"/>
      <c r="C13" s="9"/>
      <c r="D13" s="8">
        <f t="shared" si="5"/>
        <v>0</v>
      </c>
      <c r="E13" s="9"/>
      <c r="F13" s="9"/>
      <c r="G13" s="9">
        <f t="shared" si="3"/>
        <v>0</v>
      </c>
    </row>
    <row r="14" spans="1:7">
      <c r="A14" s="29" t="s">
        <v>144</v>
      </c>
      <c r="B14" s="8"/>
      <c r="C14" s="8"/>
      <c r="D14" s="8">
        <f t="shared" si="5"/>
        <v>0</v>
      </c>
      <c r="E14" s="8"/>
      <c r="F14" s="8"/>
      <c r="G14" s="8">
        <f t="shared" si="3"/>
        <v>0</v>
      </c>
    </row>
    <row r="15" spans="1:7" ht="5.0999999999999996" customHeight="1">
      <c r="A15" s="29"/>
      <c r="B15" s="9"/>
      <c r="C15" s="9"/>
      <c r="D15" s="9"/>
      <c r="E15" s="9"/>
      <c r="F15" s="9"/>
      <c r="G15" s="9"/>
    </row>
    <row r="16" spans="1:7">
      <c r="A16" s="19" t="s">
        <v>145</v>
      </c>
      <c r="B16" s="8">
        <f>B17+B18+B19+B22+B23+B26</f>
        <v>0</v>
      </c>
      <c r="C16" s="8">
        <f t="shared" ref="C16:G16" si="6">C17+C18+C19+C22+C23+C26</f>
        <v>0</v>
      </c>
      <c r="D16" s="8">
        <f t="shared" si="6"/>
        <v>0</v>
      </c>
      <c r="E16" s="8">
        <f t="shared" si="6"/>
        <v>0</v>
      </c>
      <c r="F16" s="8">
        <f t="shared" si="6"/>
        <v>0</v>
      </c>
      <c r="G16" s="8">
        <f t="shared" si="6"/>
        <v>0</v>
      </c>
    </row>
    <row r="17" spans="1:7">
      <c r="A17" s="29" t="s">
        <v>135</v>
      </c>
      <c r="B17" s="9">
        <v>0</v>
      </c>
      <c r="C17" s="9">
        <v>0</v>
      </c>
      <c r="D17" s="8">
        <f t="shared" ref="D17:D18" si="7">B17+C17</f>
        <v>0</v>
      </c>
      <c r="E17" s="9">
        <v>0</v>
      </c>
      <c r="F17" s="9">
        <v>0</v>
      </c>
      <c r="G17" s="8">
        <f t="shared" ref="G17:G26" si="8">D17-E17</f>
        <v>0</v>
      </c>
    </row>
    <row r="18" spans="1:7">
      <c r="A18" s="29" t="s">
        <v>136</v>
      </c>
      <c r="B18" s="8"/>
      <c r="C18" s="8"/>
      <c r="D18" s="8">
        <f t="shared" si="7"/>
        <v>0</v>
      </c>
      <c r="E18" s="8"/>
      <c r="F18" s="8"/>
      <c r="G18" s="8">
        <f t="shared" si="8"/>
        <v>0</v>
      </c>
    </row>
    <row r="19" spans="1:7">
      <c r="A19" s="29" t="s">
        <v>137</v>
      </c>
      <c r="B19" s="8">
        <f>SUM(B20:B21)</f>
        <v>0</v>
      </c>
      <c r="C19" s="8">
        <f t="shared" ref="C19:F19" si="9">SUM(C20:C21)</f>
        <v>0</v>
      </c>
      <c r="D19" s="8">
        <f t="shared" si="9"/>
        <v>0</v>
      </c>
      <c r="E19" s="8">
        <f t="shared" si="9"/>
        <v>0</v>
      </c>
      <c r="F19" s="8">
        <f t="shared" si="9"/>
        <v>0</v>
      </c>
      <c r="G19" s="8">
        <f t="shared" si="8"/>
        <v>0</v>
      </c>
    </row>
    <row r="20" spans="1:7">
      <c r="A20" s="23" t="s">
        <v>138</v>
      </c>
      <c r="B20" s="9"/>
      <c r="C20" s="9"/>
      <c r="D20" s="8">
        <f t="shared" ref="D20:D22" si="10">B20+C20</f>
        <v>0</v>
      </c>
      <c r="E20" s="9"/>
      <c r="F20" s="9"/>
      <c r="G20" s="9">
        <f t="shared" si="8"/>
        <v>0</v>
      </c>
    </row>
    <row r="21" spans="1:7">
      <c r="A21" s="23" t="s">
        <v>139</v>
      </c>
      <c r="B21" s="9"/>
      <c r="C21" s="9"/>
      <c r="D21" s="8">
        <f t="shared" si="10"/>
        <v>0</v>
      </c>
      <c r="E21" s="9"/>
      <c r="F21" s="9"/>
      <c r="G21" s="9">
        <f t="shared" si="8"/>
        <v>0</v>
      </c>
    </row>
    <row r="22" spans="1:7">
      <c r="A22" s="29" t="s">
        <v>140</v>
      </c>
      <c r="B22" s="8"/>
      <c r="C22" s="8"/>
      <c r="D22" s="8">
        <f t="shared" si="10"/>
        <v>0</v>
      </c>
      <c r="E22" s="8"/>
      <c r="F22" s="8"/>
      <c r="G22" s="8">
        <f t="shared" si="8"/>
        <v>0</v>
      </c>
    </row>
    <row r="23" spans="1:7" ht="22.5">
      <c r="A23" s="29" t="s">
        <v>141</v>
      </c>
      <c r="B23" s="8">
        <f>SUM(B24:B25)</f>
        <v>0</v>
      </c>
      <c r="C23" s="8">
        <f t="shared" ref="C23:F23" si="11">SUM(C24:C25)</f>
        <v>0</v>
      </c>
      <c r="D23" s="8">
        <f t="shared" si="11"/>
        <v>0</v>
      </c>
      <c r="E23" s="8">
        <f t="shared" si="11"/>
        <v>0</v>
      </c>
      <c r="F23" s="8">
        <f t="shared" si="11"/>
        <v>0</v>
      </c>
      <c r="G23" s="8">
        <f t="shared" si="8"/>
        <v>0</v>
      </c>
    </row>
    <row r="24" spans="1:7">
      <c r="A24" s="23" t="s">
        <v>142</v>
      </c>
      <c r="B24" s="9"/>
      <c r="C24" s="9"/>
      <c r="D24" s="8">
        <f t="shared" ref="D24:D26" si="12">B24+C24</f>
        <v>0</v>
      </c>
      <c r="E24" s="9"/>
      <c r="F24" s="9"/>
      <c r="G24" s="9">
        <f t="shared" si="8"/>
        <v>0</v>
      </c>
    </row>
    <row r="25" spans="1:7">
      <c r="A25" s="23" t="s">
        <v>143</v>
      </c>
      <c r="B25" s="9"/>
      <c r="C25" s="9"/>
      <c r="D25" s="8">
        <f t="shared" si="12"/>
        <v>0</v>
      </c>
      <c r="E25" s="9"/>
      <c r="F25" s="9"/>
      <c r="G25" s="9">
        <f t="shared" si="8"/>
        <v>0</v>
      </c>
    </row>
    <row r="26" spans="1:7">
      <c r="A26" s="29" t="s">
        <v>144</v>
      </c>
      <c r="B26" s="8"/>
      <c r="C26" s="8"/>
      <c r="D26" s="8">
        <f t="shared" si="12"/>
        <v>0</v>
      </c>
      <c r="E26" s="8"/>
      <c r="F26" s="8"/>
      <c r="G26" s="8">
        <f t="shared" si="8"/>
        <v>0</v>
      </c>
    </row>
    <row r="27" spans="1:7">
      <c r="A27" s="19" t="s">
        <v>146</v>
      </c>
      <c r="B27" s="8">
        <f>B4+B16</f>
        <v>19765513.16</v>
      </c>
      <c r="C27" s="8">
        <f t="shared" ref="C27:G27" si="13">C4+C16</f>
        <v>296665.09999999998</v>
      </c>
      <c r="D27" s="8">
        <f t="shared" si="13"/>
        <v>20062178.260000002</v>
      </c>
      <c r="E27" s="8">
        <f t="shared" si="13"/>
        <v>12675437.710000001</v>
      </c>
      <c r="F27" s="8">
        <f t="shared" si="13"/>
        <v>12588637.710000001</v>
      </c>
      <c r="G27" s="8">
        <f t="shared" si="13"/>
        <v>7386740.5500000007</v>
      </c>
    </row>
    <row r="28" spans="1:7" ht="5.0999999999999996" customHeight="1">
      <c r="A28" s="30"/>
      <c r="B28" s="10"/>
      <c r="C28" s="10"/>
      <c r="D28" s="10"/>
      <c r="E28" s="10"/>
      <c r="F28" s="10"/>
      <c r="G28" s="10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2017-04-18T18:51:15Z</cp:lastPrinted>
  <dcterms:created xsi:type="dcterms:W3CDTF">2017-01-11T17:22:36Z</dcterms:created>
  <dcterms:modified xsi:type="dcterms:W3CDTF">2017-10-16T19:44:15Z</dcterms:modified>
</cp:coreProperties>
</file>