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62913"/>
</workbook>
</file>

<file path=xl/calcChain.xml><?xml version="1.0" encoding="utf-8"?>
<calcChain xmlns="http://schemas.openxmlformats.org/spreadsheetml/2006/main">
  <c r="G98" i="1" l="1"/>
  <c r="G94" i="1"/>
  <c r="G93" i="1"/>
  <c r="G90" i="1"/>
  <c r="G89" i="1"/>
  <c r="G86" i="1"/>
  <c r="G82" i="1"/>
  <c r="G77" i="1"/>
  <c r="G74" i="1"/>
  <c r="G70" i="1"/>
  <c r="G66" i="1"/>
  <c r="G62" i="1"/>
  <c r="G57" i="1"/>
  <c r="G54" i="1"/>
  <c r="G53" i="1"/>
  <c r="G50" i="1"/>
  <c r="G46" i="1"/>
  <c r="G45" i="1"/>
  <c r="G42" i="1"/>
  <c r="G41" i="1"/>
  <c r="G37" i="1"/>
  <c r="G34" i="1"/>
  <c r="G30" i="1"/>
  <c r="G29" i="1"/>
  <c r="G26" i="1"/>
  <c r="G22" i="1"/>
  <c r="G14" i="1"/>
  <c r="G10" i="1"/>
  <c r="G9" i="1"/>
  <c r="G6" i="1"/>
  <c r="F100" i="1"/>
  <c r="G100" i="1" s="1"/>
  <c r="F99" i="1"/>
  <c r="G99" i="1" s="1"/>
  <c r="F98" i="1"/>
  <c r="F96" i="1"/>
  <c r="G96" i="1" s="1"/>
  <c r="F95" i="1"/>
  <c r="G95" i="1" s="1"/>
  <c r="F94" i="1"/>
  <c r="F93" i="1"/>
  <c r="F92" i="1"/>
  <c r="G92" i="1" s="1"/>
  <c r="F91" i="1"/>
  <c r="G91" i="1" s="1"/>
  <c r="F90" i="1"/>
  <c r="F89" i="1"/>
  <c r="F88" i="1"/>
  <c r="G88" i="1" s="1"/>
  <c r="F87" i="1"/>
  <c r="G87" i="1" s="1"/>
  <c r="F86" i="1"/>
  <c r="F85" i="1"/>
  <c r="G85" i="1" s="1"/>
  <c r="F83" i="1"/>
  <c r="G83" i="1" s="1"/>
  <c r="F82" i="1"/>
  <c r="F81" i="1"/>
  <c r="G81" i="1" s="1"/>
  <c r="F80" i="1"/>
  <c r="G80" i="1" s="1"/>
  <c r="F79" i="1"/>
  <c r="G79" i="1" s="1"/>
  <c r="F77" i="1"/>
  <c r="F76" i="1"/>
  <c r="G76" i="1" s="1"/>
  <c r="F75" i="1"/>
  <c r="G75" i="1" s="1"/>
  <c r="F74" i="1"/>
  <c r="F73" i="1"/>
  <c r="G73" i="1" s="1"/>
  <c r="F71" i="1"/>
  <c r="G71" i="1" s="1"/>
  <c r="F70" i="1"/>
  <c r="F69" i="1"/>
  <c r="G69" i="1" s="1"/>
  <c r="F68" i="1"/>
  <c r="G68" i="1" s="1"/>
  <c r="F67" i="1"/>
  <c r="G67" i="1" s="1"/>
  <c r="F66" i="1"/>
  <c r="F65" i="1"/>
  <c r="G65" i="1" s="1"/>
  <c r="F64" i="1"/>
  <c r="G64" i="1" s="1"/>
  <c r="F62" i="1"/>
  <c r="F61" i="1"/>
  <c r="G61" i="1" s="1"/>
  <c r="F60" i="1"/>
  <c r="G60" i="1" s="1"/>
  <c r="F59" i="1"/>
  <c r="G59" i="1" s="1"/>
  <c r="F58" i="1"/>
  <c r="G58" i="1" s="1"/>
  <c r="F57" i="1"/>
  <c r="F56" i="1"/>
  <c r="G56" i="1" s="1"/>
  <c r="F54" i="1"/>
  <c r="F53" i="1"/>
  <c r="F52" i="1"/>
  <c r="G52" i="1" s="1"/>
  <c r="F51" i="1"/>
  <c r="G51" i="1" s="1"/>
  <c r="F50" i="1"/>
  <c r="F48" i="1"/>
  <c r="G48" i="1" s="1"/>
  <c r="F47" i="1"/>
  <c r="G47" i="1" s="1"/>
  <c r="F46" i="1"/>
  <c r="F45" i="1"/>
  <c r="F44" i="1"/>
  <c r="G44" i="1" s="1"/>
  <c r="F42" i="1"/>
  <c r="F41" i="1"/>
  <c r="F40" i="1"/>
  <c r="G40" i="1" s="1"/>
  <c r="F39" i="1"/>
  <c r="G39" i="1" s="1"/>
  <c r="F37" i="1"/>
  <c r="F36" i="1"/>
  <c r="G36" i="1" s="1"/>
  <c r="F34" i="1"/>
  <c r="F32" i="1"/>
  <c r="G32" i="1" s="1"/>
  <c r="F31" i="1"/>
  <c r="G31" i="1" s="1"/>
  <c r="F30" i="1"/>
  <c r="F29" i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F12" i="1"/>
  <c r="G12" i="1" s="1"/>
  <c r="F11" i="1"/>
  <c r="G11" i="1" s="1"/>
  <c r="F10" i="1"/>
  <c r="F9" i="1"/>
  <c r="F8" i="1"/>
  <c r="G8" i="1" s="1"/>
  <c r="F7" i="1"/>
  <c r="G7" i="1" s="1"/>
  <c r="F6" i="1"/>
  <c r="E97" i="1"/>
  <c r="E91" i="1"/>
  <c r="E84" i="1"/>
  <c r="E78" i="1"/>
  <c r="E72" i="1"/>
  <c r="E63" i="1"/>
  <c r="E55" i="1"/>
  <c r="E49" i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C97" i="1"/>
  <c r="F97" i="1" s="1"/>
  <c r="G97" i="1" s="1"/>
  <c r="C91" i="1"/>
  <c r="C84" i="1"/>
  <c r="F84" i="1" s="1"/>
  <c r="G84" i="1" s="1"/>
  <c r="C78" i="1"/>
  <c r="F78" i="1" s="1"/>
  <c r="G78" i="1" s="1"/>
  <c r="C72" i="1"/>
  <c r="C63" i="1"/>
  <c r="C55" i="1"/>
  <c r="C49" i="1"/>
  <c r="F49" i="1" s="1"/>
  <c r="G49" i="1" s="1"/>
  <c r="C44" i="1"/>
  <c r="C38" i="1"/>
  <c r="F38" i="1" s="1"/>
  <c r="G38" i="1" s="1"/>
  <c r="C35" i="1"/>
  <c r="F35" i="1" s="1"/>
  <c r="G35" i="1" s="1"/>
  <c r="C33" i="1"/>
  <c r="F33" i="1" s="1"/>
  <c r="G33" i="1" s="1"/>
  <c r="C27" i="1"/>
  <c r="C21" i="1"/>
  <c r="C13" i="1"/>
  <c r="C5" i="1"/>
  <c r="F5" i="1" s="1"/>
  <c r="G5" i="1" s="1"/>
  <c r="F72" i="1" l="1"/>
  <c r="G72" i="1" s="1"/>
  <c r="D43" i="1"/>
  <c r="F63" i="1"/>
  <c r="G63" i="1" s="1"/>
  <c r="C43" i="1"/>
  <c r="E43" i="1"/>
  <c r="F13" i="1"/>
  <c r="G13" i="1" s="1"/>
  <c r="F55" i="1"/>
  <c r="G55" i="1" s="1"/>
  <c r="C4" i="1"/>
  <c r="F21" i="1"/>
  <c r="G21" i="1" s="1"/>
  <c r="D4" i="1"/>
  <c r="E4" i="1"/>
  <c r="D3" i="1" l="1"/>
  <c r="F43" i="1"/>
  <c r="G43" i="1" s="1"/>
  <c r="E3" i="1"/>
  <c r="F4" i="1"/>
  <c r="G4" i="1" s="1"/>
  <c r="C3" i="1"/>
  <c r="F3" i="1" l="1"/>
  <c r="G3" i="1" s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<sst xmlns="http://schemas.openxmlformats.org/spreadsheetml/2006/main" count="125" uniqueCount="124">
  <si>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</si>
  <si>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</si>
  <si>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</si>
  <si>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</si>
  <si>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</si>
  <si>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</si>
  <si>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</si>
  <si>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</si>
  <si>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</si>
  <si>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</si>
  <si>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</si>
  <si>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</si>
  <si>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</si>
  <si>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</si>
  <si>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</si>
  <si>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</si>
  <si>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</si>
  <si>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</si>
  <si>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</si>
  <si>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</si>
  <si>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</si>
  <si>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</si>
  <si>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</si>
  <si>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</si>
  <si>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</si>
  <si>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</si>
  <si>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</si>
  <si>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</si>
  <si>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</si>
  <si>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</si>
  <si>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</si>
  <si>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</si>
  <si>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</si>
  <si>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</si>
  <si>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</si>
  <si>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</si>
  <si>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</si>
  <si>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</si>
  <si>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</si>
  <si>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</si>
  <si>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</si>
  <si>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</si>
  <si>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</si>
  <si>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</si>
  <si>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</si>
  <si>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</si>
  <si>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</si>
  <si>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</si>
  <si>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</si>
  <si>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</si>
  <si>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</si>
  <si>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</si>
  <si>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</si>
  <si>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</si>
  <si>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</si>
  <si>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</si>
  <si>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</si>
  <si>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</si>
  <si>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</si>
  <si>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</si>
  <si>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</si>
  <si>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</si>
  <si>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</si>
  <si>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</si>
  <si>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</si>
  <si>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</si>
  <si>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</si>
  <si>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</si>
  <si>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</si>
  <si>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</si>
  <si>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</si>
  <si>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</si>
  <si>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</si>
  <si>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</si>
  <si>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</si>
  <si>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</si>
  <si>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</si>
  <si>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</si>
  <si>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</si>
  <si>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</si>
  <si>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</si>
  <si>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</si>
  <si>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</si>
  <si>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</si>
  <si>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</si>
  <si>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</si>
  <si>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</si>
  <si>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</si>
  <si>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</si>
  <si>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</si>
  <si>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</si>
  <si>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</si>
  <si>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</si>
  <si>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</si>
  <si>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</si>
  <si>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</si>
  <si>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</si>
  <si>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</si>
  <si>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</si>
  <si>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</si>
  <si>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</si>
  <si>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</si>
  <si>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</si>
  <si>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</si>
  <si>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</si>
  <si>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</si>
  <si>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</si>
  <si>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</si>
  <si>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</si>
  <si>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</si>
  <si>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</si>
  <si>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</si>
  <si>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</si>
  <si>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</si>
  <si>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</si>
  <si>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</si>
  <si>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</si>
  <si>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</si>
  <si>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</si>
  <si>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</si>
  <si>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</si>
  <si>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DE AGUA POTABLE Y ALCANTARILLADO MUNICIPAL DE VALLE DE SANTIAGO
DEL 1 DE ENERO AL AL 31 DE MARZO DEL 2018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</si>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</sst>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3" activePane="bottomLeft" state="frozen"/>
      <selection pane="bottomLeft" activeCell="G107" sqref="A1:G107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0" t="s">
        <v>121</v>
      </c>
      <c r="B1" s="41"/>
      <c r="C1" s="41"/>
      <c r="D1" s="41"/>
      <c r="E1" s="41"/>
      <c r="F1" s="41"/>
      <c r="G1" s="42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77044074.710000008</v>
      </c>
      <c r="D3" s="3">
        <f>SUM(D4+D43)</f>
        <v>49925389.109999999</v>
      </c>
      <c r="E3" s="3">
        <f>SUM(E4+E43)</f>
        <v>45919250.600000009</v>
      </c>
      <c r="F3" s="3">
        <f>C3+D3-E3</f>
        <v>81050213.219999999</v>
      </c>
      <c r="G3" s="4">
        <f>F3-C3</f>
        <v>4006138.5099999905</v>
      </c>
    </row>
    <row r="4" spans="1:7" x14ac:dyDescent="0.2">
      <c r="A4" s="5">
        <v>1100</v>
      </c>
      <c r="B4" s="6" t="s">
        <v>4</v>
      </c>
      <c r="C4" s="7">
        <f>SUM(C5+C13+C21+C27+C33+C35+C38)</f>
        <v>36606716.450000003</v>
      </c>
      <c r="D4" s="7">
        <f>SUM(D5+D13+D21+D27+D33+D35+D38)</f>
        <v>46352324.700000003</v>
      </c>
      <c r="E4" s="7">
        <f>SUM(E5+E13+E21+E27+E33+E35+E38)</f>
        <v>45536314.000000007</v>
      </c>
      <c r="F4" s="7">
        <f t="shared" ref="F4:F67" si="0">C4+D4-E4</f>
        <v>37422727.149999999</v>
      </c>
      <c r="G4" s="8">
        <f t="shared" ref="G4:G67" si="1">F4-C4</f>
        <v>816010.69999999553</v>
      </c>
    </row>
    <row r="5" spans="1:7" x14ac:dyDescent="0.2">
      <c r="A5" s="5">
        <v>1110</v>
      </c>
      <c r="B5" s="6" t="s">
        <v>5</v>
      </c>
      <c r="C5" s="7">
        <f>SUM(C6:C12)</f>
        <v>9825126.3600000013</v>
      </c>
      <c r="D5" s="7">
        <f>SUM(D6:D12)</f>
        <v>30619255.129999999</v>
      </c>
      <c r="E5" s="7">
        <f>SUM(E6:E12)</f>
        <v>29192414.810000002</v>
      </c>
      <c r="F5" s="7">
        <f t="shared" si="0"/>
        <v>11251966.68</v>
      </c>
      <c r="G5" s="8">
        <f t="shared" si="1"/>
        <v>1426840.3199999984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9656603.5500000007</v>
      </c>
      <c r="D7" s="10">
        <v>0</v>
      </c>
      <c r="E7" s="10">
        <v>9656603.5500000007</v>
      </c>
      <c r="F7" s="10">
        <f t="shared" si="0"/>
        <v>0</v>
      </c>
      <c r="G7" s="11">
        <f t="shared" si="1"/>
        <v>-9656603.5500000007</v>
      </c>
    </row>
    <row r="8" spans="1:7" x14ac:dyDescent="0.2">
      <c r="A8" s="9">
        <v>1113</v>
      </c>
      <c r="B8" s="26" t="s">
        <v>8</v>
      </c>
      <c r="C8" s="10">
        <v>168522.81</v>
      </c>
      <c r="D8" s="10">
        <v>30619255.129999999</v>
      </c>
      <c r="E8" s="10">
        <v>19535811.260000002</v>
      </c>
      <c r="F8" s="10">
        <f t="shared" si="0"/>
        <v>11251966.679999996</v>
      </c>
      <c r="G8" s="11">
        <f t="shared" si="1"/>
        <v>11083443.869999995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24695064.93</v>
      </c>
      <c r="D13" s="7">
        <f>SUM(D14:D20)</f>
        <v>14935219.970000001</v>
      </c>
      <c r="E13" s="7">
        <f>SUM(E14:E20)</f>
        <v>14224091.42</v>
      </c>
      <c r="F13" s="7">
        <f t="shared" si="0"/>
        <v>25406193.479999997</v>
      </c>
      <c r="G13" s="8">
        <f t="shared" si="1"/>
        <v>711128.54999999702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27407.34</v>
      </c>
      <c r="D15" s="10">
        <v>0</v>
      </c>
      <c r="E15" s="10">
        <v>0</v>
      </c>
      <c r="F15" s="10">
        <f t="shared" si="0"/>
        <v>27407.34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106259.61</v>
      </c>
      <c r="D16" s="10">
        <v>207800</v>
      </c>
      <c r="E16" s="10">
        <v>78140</v>
      </c>
      <c r="F16" s="10">
        <f t="shared" si="0"/>
        <v>235919.61</v>
      </c>
      <c r="G16" s="11">
        <f t="shared" si="1"/>
        <v>129659.99999999999</v>
      </c>
    </row>
    <row r="17" spans="1:7" x14ac:dyDescent="0.2">
      <c r="A17" s="9">
        <v>1124</v>
      </c>
      <c r="B17" s="26" t="s">
        <v>16</v>
      </c>
      <c r="C17" s="10">
        <v>10058014.560000001</v>
      </c>
      <c r="D17" s="10">
        <v>14144413.65</v>
      </c>
      <c r="E17" s="10">
        <v>14144413.76</v>
      </c>
      <c r="F17" s="10">
        <f t="shared" si="0"/>
        <v>10058014.450000001</v>
      </c>
      <c r="G17" s="11">
        <f t="shared" si="1"/>
        <v>-0.10999999940395355</v>
      </c>
    </row>
    <row r="18" spans="1:7" x14ac:dyDescent="0.2">
      <c r="A18" s="9">
        <v>1125</v>
      </c>
      <c r="B18" s="26" t="s">
        <v>94</v>
      </c>
      <c r="C18" s="10">
        <v>20219.73</v>
      </c>
      <c r="D18" s="10">
        <v>0</v>
      </c>
      <c r="E18" s="10">
        <v>0</v>
      </c>
      <c r="F18" s="10">
        <f t="shared" si="0"/>
        <v>20219.73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14483163.689999999</v>
      </c>
      <c r="D20" s="10">
        <v>583006.31999999995</v>
      </c>
      <c r="E20" s="10">
        <v>1537.66</v>
      </c>
      <c r="F20" s="10">
        <f t="shared" si="0"/>
        <v>15064632.35</v>
      </c>
      <c r="G20" s="11">
        <f t="shared" si="1"/>
        <v>581468.66000000015</v>
      </c>
    </row>
    <row r="21" spans="1:7" x14ac:dyDescent="0.2">
      <c r="A21" s="5">
        <v>1130</v>
      </c>
      <c r="B21" s="27" t="s">
        <v>19</v>
      </c>
      <c r="C21" s="7">
        <f>SUM(C22:C26)</f>
        <v>1811117.38</v>
      </c>
      <c r="D21" s="7">
        <f>SUM(D22:D26)</f>
        <v>797849.59999999998</v>
      </c>
      <c r="E21" s="7">
        <f>SUM(E22:E26)</f>
        <v>2119807.77</v>
      </c>
      <c r="F21" s="7">
        <f t="shared" si="0"/>
        <v>489159.20999999996</v>
      </c>
      <c r="G21" s="8">
        <f t="shared" si="1"/>
        <v>-1321958.17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309704.62</v>
      </c>
      <c r="D23" s="10">
        <v>0</v>
      </c>
      <c r="E23" s="10">
        <v>0</v>
      </c>
      <c r="F23" s="10">
        <f t="shared" si="0"/>
        <v>309704.62</v>
      </c>
      <c r="G23" s="11">
        <f t="shared" si="1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1501412.76</v>
      </c>
      <c r="D25" s="10">
        <v>797849.59999999998</v>
      </c>
      <c r="E25" s="10">
        <v>2119807.77</v>
      </c>
      <c r="F25" s="10">
        <f t="shared" si="0"/>
        <v>179454.58999999985</v>
      </c>
      <c r="G25" s="11">
        <f t="shared" si="1"/>
        <v>-1321958.1700000002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275407.78000000003</v>
      </c>
      <c r="D33" s="7">
        <f>SUM(D34)</f>
        <v>0</v>
      </c>
      <c r="E33" s="7">
        <f>SUM(E34)</f>
        <v>0</v>
      </c>
      <c r="F33" s="7">
        <f t="shared" si="0"/>
        <v>275407.78000000003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275407.78000000003</v>
      </c>
      <c r="D34" s="13">
        <v>0</v>
      </c>
      <c r="E34" s="13">
        <v>0</v>
      </c>
      <c r="F34" s="13">
        <f t="shared" si="0"/>
        <v>275407.78000000003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40437358.259999998</v>
      </c>
      <c r="D43" s="7">
        <f>SUM(D44+D49+D55+D63+D72+D78+D84+D91+D97)</f>
        <v>3573064.4099999997</v>
      </c>
      <c r="E43" s="7">
        <f>SUM(E44+E49+E55+E63+E72+E78+E84+E91+E97)</f>
        <v>382936.6</v>
      </c>
      <c r="F43" s="7">
        <f t="shared" si="0"/>
        <v>43627486.069999993</v>
      </c>
      <c r="G43" s="8">
        <f t="shared" si="1"/>
        <v>3190127.8099999949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21580735.690000001</v>
      </c>
      <c r="D55" s="14">
        <f>SUM(D56:D62)</f>
        <v>3542774.36</v>
      </c>
      <c r="E55" s="14">
        <f>SUM(E56:E62)</f>
        <v>382936.6</v>
      </c>
      <c r="F55" s="14">
        <f t="shared" si="0"/>
        <v>24740573.449999999</v>
      </c>
      <c r="G55" s="15">
        <f t="shared" si="1"/>
        <v>3159837.7599999979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204807.97</v>
      </c>
      <c r="D58" s="10">
        <v>0</v>
      </c>
      <c r="E58" s="10">
        <v>0</v>
      </c>
      <c r="F58" s="10">
        <f t="shared" si="0"/>
        <v>204807.97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2450469.17</v>
      </c>
      <c r="D59" s="10">
        <v>0</v>
      </c>
      <c r="E59" s="10">
        <v>0</v>
      </c>
      <c r="F59" s="10">
        <f t="shared" si="0"/>
        <v>2450469.17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18325076.91</v>
      </c>
      <c r="D60" s="10">
        <v>504910.33</v>
      </c>
      <c r="E60" s="10">
        <v>0</v>
      </c>
      <c r="F60" s="10">
        <f t="shared" si="0"/>
        <v>18829987.239999998</v>
      </c>
      <c r="G60" s="11">
        <f t="shared" si="1"/>
        <v>504910.32999999821</v>
      </c>
    </row>
    <row r="61" spans="1:7" x14ac:dyDescent="0.2">
      <c r="A61" s="9">
        <v>1236</v>
      </c>
      <c r="B61" s="26" t="s">
        <v>56</v>
      </c>
      <c r="C61" s="10">
        <v>600381.64</v>
      </c>
      <c r="D61" s="10">
        <v>3037864.03</v>
      </c>
      <c r="E61" s="10">
        <v>382936.6</v>
      </c>
      <c r="F61" s="10">
        <f t="shared" si="0"/>
        <v>3255309.07</v>
      </c>
      <c r="G61" s="11">
        <f t="shared" si="1"/>
        <v>2654927.4299999997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19297331.25</v>
      </c>
      <c r="D63" s="7">
        <f>SUM(D64:D71)</f>
        <v>30290.05</v>
      </c>
      <c r="E63" s="7">
        <f>SUM(E64:E71)</f>
        <v>0</v>
      </c>
      <c r="F63" s="7">
        <f t="shared" si="0"/>
        <v>19327621.300000001</v>
      </c>
      <c r="G63" s="8">
        <f t="shared" si="1"/>
        <v>30290.050000000745</v>
      </c>
    </row>
    <row r="64" spans="1:7" x14ac:dyDescent="0.2">
      <c r="A64" s="9">
        <v>1241</v>
      </c>
      <c r="B64" s="26" t="s">
        <v>59</v>
      </c>
      <c r="C64" s="10">
        <v>1842180.88</v>
      </c>
      <c r="D64" s="10">
        <v>30290.05</v>
      </c>
      <c r="E64" s="10">
        <v>0</v>
      </c>
      <c r="F64" s="10">
        <f t="shared" si="0"/>
        <v>1872470.93</v>
      </c>
      <c r="G64" s="11">
        <f t="shared" si="1"/>
        <v>30290.050000000047</v>
      </c>
    </row>
    <row r="65" spans="1:7" x14ac:dyDescent="0.2">
      <c r="A65" s="9">
        <v>1242</v>
      </c>
      <c r="B65" s="26" t="s">
        <v>60</v>
      </c>
      <c r="C65" s="10">
        <v>139667.94</v>
      </c>
      <c r="D65" s="10">
        <v>0</v>
      </c>
      <c r="E65" s="10">
        <v>0</v>
      </c>
      <c r="F65" s="10">
        <f t="shared" si="0"/>
        <v>139667.94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5369973.0099999998</v>
      </c>
      <c r="D67" s="10">
        <v>0</v>
      </c>
      <c r="E67" s="10">
        <v>0</v>
      </c>
      <c r="F67" s="10">
        <f t="shared" si="0"/>
        <v>5369973.0099999998</v>
      </c>
      <c r="G67" s="11">
        <f t="shared" si="1"/>
        <v>0</v>
      </c>
    </row>
    <row r="68" spans="1:7" x14ac:dyDescent="0.2">
      <c r="A68" s="9">
        <v>1245</v>
      </c>
      <c r="B68" s="26" t="s">
        <v>63</v>
      </c>
      <c r="C68" s="10">
        <v>76350.16</v>
      </c>
      <c r="D68" s="10">
        <v>0</v>
      </c>
      <c r="E68" s="10">
        <v>0</v>
      </c>
      <c r="F68" s="10">
        <f t="shared" ref="F68:F100" si="2">C68+D68-E68</f>
        <v>76350.16</v>
      </c>
      <c r="G68" s="11">
        <f t="shared" ref="G68:G100" si="3">F68-C68</f>
        <v>0</v>
      </c>
    </row>
    <row r="69" spans="1:7" x14ac:dyDescent="0.2">
      <c r="A69" s="9">
        <v>1246</v>
      </c>
      <c r="B69" s="26" t="s">
        <v>64</v>
      </c>
      <c r="C69" s="10">
        <v>11869159.26</v>
      </c>
      <c r="D69" s="10">
        <v>0</v>
      </c>
      <c r="E69" s="10">
        <v>0</v>
      </c>
      <c r="F69" s="10">
        <f t="shared" si="2"/>
        <v>11869159.26</v>
      </c>
      <c r="G69" s="11">
        <f t="shared" si="3"/>
        <v>0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1134149.58</v>
      </c>
      <c r="D72" s="7">
        <f>SUM(D73:D77)</f>
        <v>0</v>
      </c>
      <c r="E72" s="7">
        <f>SUM(E73:E77)</f>
        <v>0</v>
      </c>
      <c r="F72" s="7">
        <f t="shared" si="2"/>
        <v>1134149.58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1134149.58</v>
      </c>
      <c r="D73" s="10">
        <v>0</v>
      </c>
      <c r="E73" s="10">
        <v>0</v>
      </c>
      <c r="F73" s="10">
        <f t="shared" si="2"/>
        <v>1134149.58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-2776848.29</v>
      </c>
      <c r="D78" s="7">
        <f>SUM(D79:D83)</f>
        <v>0</v>
      </c>
      <c r="E78" s="7">
        <f>SUM(E79:E83)</f>
        <v>0</v>
      </c>
      <c r="F78" s="7">
        <f t="shared" si="2"/>
        <v>-2776848.29</v>
      </c>
      <c r="G78" s="8">
        <f t="shared" si="3"/>
        <v>0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-2776848.29</v>
      </c>
      <c r="D81" s="13">
        <v>0</v>
      </c>
      <c r="E81" s="13">
        <v>0</v>
      </c>
      <c r="F81" s="13">
        <f t="shared" si="2"/>
        <v>-2776848.29</v>
      </c>
      <c r="G81" s="12">
        <f t="shared" si="3"/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1201990.03</v>
      </c>
      <c r="D84" s="7">
        <f>SUM(D85:D90)</f>
        <v>0</v>
      </c>
      <c r="E84" s="7">
        <f>SUM(E85:E90)</f>
        <v>0</v>
      </c>
      <c r="F84" s="7">
        <f t="shared" si="2"/>
        <v>1201990.03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1201990.03</v>
      </c>
      <c r="D85" s="13">
        <v>0</v>
      </c>
      <c r="E85" s="13">
        <v>0</v>
      </c>
      <c r="F85" s="13">
        <f t="shared" si="2"/>
        <v>1201990.03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4" t="s">
        <v>111</v>
      </c>
      <c r="C106" s="34"/>
      <c r="D106" s="36" t="s">
        <v>111</v>
      </c>
    </row>
    <row r="107" spans="1:7" ht="45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2014-02-09T04:04:15Z</dcterms:created>
  <dcterms:modified xsi:type="dcterms:W3CDTF">2018-06-29T14:56:39Z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