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8_{F6991679-D693-47ED-B9B6-013ECAC50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4" i="1"/>
  <c r="G9" i="1"/>
  <c r="K37" i="1" l="1"/>
  <c r="J37" i="1"/>
  <c r="I37" i="1"/>
  <c r="H37" i="1"/>
  <c r="G37" i="1"/>
  <c r="K29" i="1"/>
  <c r="J29" i="1"/>
  <c r="I29" i="1"/>
  <c r="H29" i="1"/>
  <c r="G29" i="1"/>
  <c r="M37" i="1" l="1"/>
  <c r="M34" i="1"/>
  <c r="M29" i="1"/>
  <c r="M9" i="1"/>
  <c r="K39" i="1"/>
  <c r="I39" i="1"/>
  <c r="H39" i="1"/>
  <c r="J39" i="1"/>
  <c r="G39" i="1"/>
  <c r="L37" i="1"/>
  <c r="L34" i="1"/>
  <c r="L29" i="1"/>
  <c r="L9" i="1"/>
  <c r="L39" i="1" l="1"/>
  <c r="M39" i="1"/>
</calcChain>
</file>

<file path=xl/sharedStrings.xml><?xml version="1.0" encoding="utf-8"?>
<sst xmlns="http://schemas.openxmlformats.org/spreadsheetml/2006/main" count="58" uniqueCount="46">
  <si>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</si>
  <si>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</si>
  <si>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</si>
  <si>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</si>
  <si>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</si>
  <si>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</si>
  <si>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</si>
  <si>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</si>
  <si>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</si>
  <si>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</si>
  <si>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</si>
  <si>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</si>
  <si>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</si>
  <si>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</si>
  <si>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</si>
  <si>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</si>
  <si>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</si>
  <si>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</si>
  <si>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</si>
  <si>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</si>
  <si>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</si>
  <si>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</si>
  <si>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</si>
  <si>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</si>
  <si>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</si>
  <si>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</si>
  <si>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</si>
  <si>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</si>
  <si>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</si>
  <si>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E0001</t>
  </si>
  <si>
    <t>DIRECCION GENERAL</t>
  </si>
  <si>
    <t>Computadoras y equipo periférico</t>
  </si>
  <si>
    <t>E0002</t>
  </si>
  <si>
    <t>ADMINISTRACION</t>
  </si>
  <si>
    <t>Otros equipos</t>
  </si>
  <si>
    <t>E0003</t>
  </si>
  <si>
    <t>COMERCIALIZACION</t>
  </si>
  <si>
    <t>Muebles de oficina y estantería</t>
  </si>
  <si>
    <t>Software</t>
  </si>
  <si>
    <t>F0001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</si>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</sst>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topLeftCell="A12" workbookViewId="0">
      <selection activeCell="A35" sqref="A35:M3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650000</v>
      </c>
      <c r="H9" s="36">
        <v>650000</v>
      </c>
      <c r="I9" s="36">
        <v>1596178.46</v>
      </c>
      <c r="J9" s="36">
        <v>1596178.46</v>
      </c>
      <c r="K9" s="36">
        <v>1596178.46</v>
      </c>
      <c r="L9" s="37">
        <f>IFERROR(K9/H9,0)</f>
        <v>2.4556591692307692</v>
      </c>
      <c r="M9" s="38">
        <f>IFERROR(K9/I9,0)</f>
        <v>1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261250</v>
      </c>
      <c r="H10" s="36">
        <v>261250</v>
      </c>
      <c r="I10" s="36">
        <v>264200</v>
      </c>
      <c r="J10" s="36">
        <v>264200</v>
      </c>
      <c r="K10" s="36">
        <v>264200</v>
      </c>
      <c r="L10" s="37">
        <f>IFERROR(K10/H10,0)</f>
        <v>1.0112918660287082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62700</v>
      </c>
      <c r="H11" s="36">
        <v>62700</v>
      </c>
      <c r="I11" s="36">
        <v>459000</v>
      </c>
      <c r="J11" s="36">
        <v>442271.76</v>
      </c>
      <c r="K11" s="36">
        <v>378047.62</v>
      </c>
      <c r="L11" s="37">
        <f>IFERROR(K11/H11,0)</f>
        <v>6.0294676236044653</v>
      </c>
      <c r="M11" s="38">
        <f>IFERROR(K11/I11,0)</f>
        <v>0.82363315904139434</v>
      </c>
    </row>
    <row r="12" spans="2:13" x14ac:dyDescent="0.2">
      <c r="B12" s="32" t="s">
        <v>26</v>
      </c>
      <c r="C12" s="33"/>
      <c r="D12" s="34" t="s">
        <v>27</v>
      </c>
      <c r="E12" s="29">
        <v>5491</v>
      </c>
      <c r="F12" s="30" t="s">
        <v>28</v>
      </c>
      <c r="G12" s="35">
        <f>+H12</f>
        <v>32000</v>
      </c>
      <c r="H12" s="36">
        <v>32000</v>
      </c>
      <c r="I12" s="36">
        <v>32000</v>
      </c>
      <c r="J12" s="36">
        <v>31887.93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5621</v>
      </c>
      <c r="F13" s="30" t="s">
        <v>25</v>
      </c>
      <c r="G13" s="35">
        <f>+H13</f>
        <v>52997.18</v>
      </c>
      <c r="H13" s="36">
        <v>52997.18</v>
      </c>
      <c r="I13" s="36">
        <v>560040.34</v>
      </c>
      <c r="J13" s="36">
        <v>517099</v>
      </c>
      <c r="K13" s="36">
        <v>197330</v>
      </c>
      <c r="L13" s="37">
        <f>IFERROR(K13/H13,0)</f>
        <v>3.723405660452122</v>
      </c>
      <c r="M13" s="38">
        <f>IFERROR(K13/I13,0)</f>
        <v>0.35234961824357153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31</v>
      </c>
      <c r="G14" s="35">
        <f>+H14</f>
        <v>20000</v>
      </c>
      <c r="H14" s="36">
        <v>20000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32</v>
      </c>
      <c r="C15" s="33"/>
      <c r="D15" s="34" t="s">
        <v>33</v>
      </c>
      <c r="E15" s="29">
        <v>5151</v>
      </c>
      <c r="F15" s="30" t="s">
        <v>31</v>
      </c>
      <c r="G15" s="35">
        <f>+H15</f>
        <v>217977.13</v>
      </c>
      <c r="H15" s="36">
        <v>217977.13</v>
      </c>
      <c r="I15" s="36">
        <v>262596.36</v>
      </c>
      <c r="J15" s="36">
        <v>261634.42</v>
      </c>
      <c r="K15" s="36">
        <v>240919.82</v>
      </c>
      <c r="L15" s="37">
        <f>IFERROR(K15/H15,0)</f>
        <v>1.1052527391291005</v>
      </c>
      <c r="M15" s="38">
        <f>IFERROR(K15/I15,0)</f>
        <v>0.91745300658394513</v>
      </c>
    </row>
    <row r="16" spans="2:13" x14ac:dyDescent="0.2">
      <c r="B16" s="32"/>
      <c r="C16" s="33"/>
      <c r="D16" s="34"/>
      <c r="E16" s="29">
        <v>5691</v>
      </c>
      <c r="F16" s="30" t="s">
        <v>34</v>
      </c>
      <c r="G16" s="35">
        <f>+H16</f>
        <v>0</v>
      </c>
      <c r="H16" s="36">
        <v>0</v>
      </c>
      <c r="I16" s="36">
        <v>14000</v>
      </c>
      <c r="J16" s="36">
        <v>13620.7</v>
      </c>
      <c r="K16" s="36">
        <v>13620.7</v>
      </c>
      <c r="L16" s="37">
        <f>IFERROR(K16/H16,0)</f>
        <v>0</v>
      </c>
      <c r="M16" s="38">
        <f>IFERROR(K16/I16,0)</f>
        <v>0.97290714285714286</v>
      </c>
    </row>
    <row r="17" spans="2:13" x14ac:dyDescent="0.2">
      <c r="B17" s="32" t="s">
        <v>35</v>
      </c>
      <c r="C17" s="33"/>
      <c r="D17" s="34" t="s">
        <v>36</v>
      </c>
      <c r="E17" s="29">
        <v>5111</v>
      </c>
      <c r="F17" s="30" t="s">
        <v>37</v>
      </c>
      <c r="G17" s="35">
        <f>+H17</f>
        <v>12359.87</v>
      </c>
      <c r="H17" s="36">
        <v>12359.87</v>
      </c>
      <c r="I17" s="36">
        <v>12359</v>
      </c>
      <c r="J17" s="36">
        <v>12359</v>
      </c>
      <c r="K17" s="36">
        <v>12359</v>
      </c>
      <c r="L17" s="37">
        <f>IFERROR(K17/H17,0)</f>
        <v>0.99992961091014709</v>
      </c>
      <c r="M17" s="38">
        <f>IFERROR(K17/I17,0)</f>
        <v>1</v>
      </c>
    </row>
    <row r="18" spans="2:13" x14ac:dyDescent="0.2">
      <c r="B18" s="32"/>
      <c r="C18" s="33"/>
      <c r="D18" s="34"/>
      <c r="E18" s="29">
        <v>5151</v>
      </c>
      <c r="F18" s="30" t="s">
        <v>31</v>
      </c>
      <c r="G18" s="35">
        <f>+H18</f>
        <v>79650</v>
      </c>
      <c r="H18" s="36">
        <v>79650</v>
      </c>
      <c r="I18" s="36">
        <v>75650</v>
      </c>
      <c r="J18" s="36">
        <v>66052.3</v>
      </c>
      <c r="K18" s="36">
        <v>66052.3</v>
      </c>
      <c r="L18" s="37">
        <f>IFERROR(K18/H18,0)</f>
        <v>0.82928185812931576</v>
      </c>
      <c r="M18" s="38">
        <f>IFERROR(K18/I18,0)</f>
        <v>0.87313020489094517</v>
      </c>
    </row>
    <row r="19" spans="2:13" x14ac:dyDescent="0.2">
      <c r="B19" s="32"/>
      <c r="C19" s="33"/>
      <c r="D19" s="34"/>
      <c r="E19" s="29">
        <v>5491</v>
      </c>
      <c r="F19" s="30" t="s">
        <v>28</v>
      </c>
      <c r="G19" s="35">
        <f>+H19</f>
        <v>102250</v>
      </c>
      <c r="H19" s="36">
        <v>102250</v>
      </c>
      <c r="I19" s="36">
        <v>73108.63</v>
      </c>
      <c r="J19" s="36">
        <v>73108.63</v>
      </c>
      <c r="K19" s="36">
        <v>73108.63</v>
      </c>
      <c r="L19" s="37">
        <f>IFERROR(K19/H19,0)</f>
        <v>0.71499882640586798</v>
      </c>
      <c r="M19" s="38">
        <f>IFERROR(K19/I19,0)</f>
        <v>1</v>
      </c>
    </row>
    <row r="20" spans="2:13" x14ac:dyDescent="0.2">
      <c r="B20" s="32"/>
      <c r="C20" s="33"/>
      <c r="D20" s="34"/>
      <c r="E20" s="29">
        <v>5691</v>
      </c>
      <c r="F20" s="30" t="s">
        <v>34</v>
      </c>
      <c r="G20" s="35">
        <f>+H20</f>
        <v>130000</v>
      </c>
      <c r="H20" s="36">
        <v>130000</v>
      </c>
      <c r="I20" s="36">
        <v>56100</v>
      </c>
      <c r="J20" s="36">
        <v>56100</v>
      </c>
      <c r="K20" s="36">
        <v>56100</v>
      </c>
      <c r="L20" s="37">
        <f>IFERROR(K20/H20,0)</f>
        <v>0.43153846153846154</v>
      </c>
      <c r="M20" s="38">
        <f>IFERROR(K20/I20,0)</f>
        <v>1</v>
      </c>
    </row>
    <row r="21" spans="2:13" x14ac:dyDescent="0.2">
      <c r="B21" s="32"/>
      <c r="C21" s="33"/>
      <c r="D21" s="34"/>
      <c r="E21" s="29">
        <v>5910</v>
      </c>
      <c r="F21" s="30" t="s">
        <v>38</v>
      </c>
      <c r="G21" s="35">
        <f>+H21</f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5911</v>
      </c>
      <c r="F22" s="30" t="s">
        <v>38</v>
      </c>
      <c r="G22" s="35">
        <f>+H22</f>
        <v>0</v>
      </c>
      <c r="H22" s="36">
        <v>0</v>
      </c>
      <c r="I22" s="36">
        <v>500000</v>
      </c>
      <c r="J22" s="36">
        <v>500000</v>
      </c>
      <c r="K22" s="36">
        <v>130000</v>
      </c>
      <c r="L22" s="37">
        <f>IFERROR(K22/H22,0)</f>
        <v>0</v>
      </c>
      <c r="M22" s="38">
        <f>IFERROR(K22/I22,0)</f>
        <v>0.26</v>
      </c>
    </row>
    <row r="23" spans="2:13" x14ac:dyDescent="0.2">
      <c r="B23" s="32" t="s">
        <v>39</v>
      </c>
      <c r="C23" s="33"/>
      <c r="D23" s="34"/>
      <c r="E23" s="29">
        <v>5151</v>
      </c>
      <c r="F23" s="30" t="s">
        <v>31</v>
      </c>
      <c r="G23" s="35">
        <f>+H23</f>
        <v>8360</v>
      </c>
      <c r="H23" s="36">
        <v>8360</v>
      </c>
      <c r="I23" s="36">
        <v>8360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40</v>
      </c>
      <c r="C24" s="33"/>
      <c r="D24" s="34" t="s">
        <v>41</v>
      </c>
      <c r="E24" s="29">
        <v>5151</v>
      </c>
      <c r="F24" s="30" t="s">
        <v>31</v>
      </c>
      <c r="G24" s="35">
        <f>+H24</f>
        <v>62700</v>
      </c>
      <c r="H24" s="36">
        <v>62700</v>
      </c>
      <c r="I24" s="36">
        <v>52700</v>
      </c>
      <c r="J24" s="36">
        <v>47244.4</v>
      </c>
      <c r="K24" s="36">
        <v>47244.4</v>
      </c>
      <c r="L24" s="37">
        <f>IFERROR(K24/H24,0)</f>
        <v>0.75349920255183411</v>
      </c>
      <c r="M24" s="38">
        <f>IFERROR(K24/I24,0)</f>
        <v>0.89647817836812149</v>
      </c>
    </row>
    <row r="25" spans="2:13" x14ac:dyDescent="0.2">
      <c r="B25" s="32" t="s">
        <v>42</v>
      </c>
      <c r="C25" s="33"/>
      <c r="D25" s="34" t="s">
        <v>43</v>
      </c>
      <c r="E25" s="29">
        <v>5621</v>
      </c>
      <c r="F25" s="30" t="s">
        <v>25</v>
      </c>
      <c r="G25" s="35">
        <f>+H25</f>
        <v>10000</v>
      </c>
      <c r="H25" s="36">
        <v>10000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5691</v>
      </c>
      <c r="F26" s="30" t="s">
        <v>34</v>
      </c>
      <c r="G26" s="35">
        <f>+H26</f>
        <v>280000</v>
      </c>
      <c r="H26" s="36">
        <v>280000</v>
      </c>
      <c r="I26" s="36">
        <v>560851.75</v>
      </c>
      <c r="J26" s="36">
        <v>559802.85</v>
      </c>
      <c r="K26" s="36">
        <v>182245</v>
      </c>
      <c r="L26" s="37">
        <f>IFERROR(K26/H26,0)</f>
        <v>0.65087499999999998</v>
      </c>
      <c r="M26" s="38">
        <f>IFERROR(K26/I26,0)</f>
        <v>0.3249432670933094</v>
      </c>
    </row>
    <row r="27" spans="2:13" x14ac:dyDescent="0.2">
      <c r="B27" s="32"/>
      <c r="C27" s="33"/>
      <c r="D27" s="34"/>
      <c r="E27" s="39"/>
      <c r="F27" s="40"/>
      <c r="G27" s="44"/>
      <c r="H27" s="44"/>
      <c r="I27" s="44"/>
      <c r="J27" s="44"/>
      <c r="K27" s="44"/>
      <c r="L27" s="41"/>
      <c r="M27" s="42"/>
    </row>
    <row r="28" spans="2:13" x14ac:dyDescent="0.2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67" t="s">
        <v>14</v>
      </c>
      <c r="C29" s="68"/>
      <c r="D29" s="68"/>
      <c r="E29" s="68"/>
      <c r="F29" s="68"/>
      <c r="G29" s="7">
        <f>SUM(G9:G26)</f>
        <v>1982244.1800000002</v>
      </c>
      <c r="H29" s="7">
        <f>SUM(H9:H26)</f>
        <v>1982244.1800000002</v>
      </c>
      <c r="I29" s="7">
        <f>SUM(I9:I26)</f>
        <v>4527144.5399999991</v>
      </c>
      <c r="J29" s="7">
        <f>SUM(J9:J26)</f>
        <v>4441559.4499999993</v>
      </c>
      <c r="K29" s="7">
        <f>SUM(K9:K26)</f>
        <v>3257405.9299999997</v>
      </c>
      <c r="L29" s="8">
        <f>IFERROR(K29/H29,0)</f>
        <v>1.6432919631525917</v>
      </c>
      <c r="M29" s="9">
        <f>IFERROR(K29/I29,0)</f>
        <v>0.71952770697266055</v>
      </c>
    </row>
    <row r="30" spans="2:13" ht="4.9000000000000004" customHeight="1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69" t="s">
        <v>15</v>
      </c>
      <c r="C31" s="66"/>
      <c r="D31" s="66"/>
      <c r="E31" s="21"/>
      <c r="F31" s="26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25"/>
      <c r="C32" s="66" t="s">
        <v>16</v>
      </c>
      <c r="D32" s="66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6" customHeight="1" x14ac:dyDescent="0.2">
      <c r="B33" s="45"/>
      <c r="C33" s="46"/>
      <c r="D33" s="46"/>
      <c r="E33" s="39"/>
      <c r="F33" s="46"/>
      <c r="G33" s="27"/>
      <c r="H33" s="27"/>
      <c r="I33" s="27"/>
      <c r="J33" s="27"/>
      <c r="K33" s="27"/>
      <c r="L33" s="27"/>
      <c r="M33" s="28"/>
    </row>
    <row r="34" spans="2:13" x14ac:dyDescent="0.2">
      <c r="B34" s="32" t="s">
        <v>26</v>
      </c>
      <c r="C34" s="33"/>
      <c r="D34" s="27" t="s">
        <v>27</v>
      </c>
      <c r="E34" s="43">
        <v>6311</v>
      </c>
      <c r="F34" s="27" t="s">
        <v>44</v>
      </c>
      <c r="G34" s="35">
        <f>+H34</f>
        <v>376964.37</v>
      </c>
      <c r="H34" s="36">
        <v>376964.37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67" t="s">
        <v>17</v>
      </c>
      <c r="C37" s="68"/>
      <c r="D37" s="68"/>
      <c r="E37" s="68"/>
      <c r="F37" s="68"/>
      <c r="G37" s="7">
        <f>SUM(G34:G34)</f>
        <v>376964.37</v>
      </c>
      <c r="H37" s="7">
        <f>SUM(H34:H34)</f>
        <v>376964.37</v>
      </c>
      <c r="I37" s="7">
        <f>SUM(I34:I34)</f>
        <v>0</v>
      </c>
      <c r="J37" s="7">
        <f>SUM(J34:J34)</f>
        <v>0</v>
      </c>
      <c r="K37" s="7">
        <f>SUM(K34:K34)</f>
        <v>0</v>
      </c>
      <c r="L37" s="8">
        <f>IFERROR(K37/H37,0)</f>
        <v>0</v>
      </c>
      <c r="M37" s="9">
        <f>IFERROR(K37/I37,0)</f>
        <v>0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52" t="s">
        <v>18</v>
      </c>
      <c r="C39" s="53"/>
      <c r="D39" s="53"/>
      <c r="E39" s="53"/>
      <c r="F39" s="53"/>
      <c r="G39" s="10">
        <f>+G29+G37</f>
        <v>2359208.5500000003</v>
      </c>
      <c r="H39" s="10">
        <f>+H29+H37</f>
        <v>2359208.5500000003</v>
      </c>
      <c r="I39" s="10">
        <f>+I29+I37</f>
        <v>4527144.5399999991</v>
      </c>
      <c r="J39" s="10">
        <f>+J29+J37</f>
        <v>4441559.4499999993</v>
      </c>
      <c r="K39" s="10">
        <f>+K29+K37</f>
        <v>3257405.9299999997</v>
      </c>
      <c r="L39" s="11">
        <f>IFERROR(K39/H39,0)</f>
        <v>1.3807197884222653</v>
      </c>
      <c r="M39" s="12">
        <f>IFERROR(K39/I39,0)</f>
        <v>0.71952770697266055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9:F39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2022-02-23T16:46:25Z</dcterms:modified>
</cp:coreProperties>
</file>