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94070EDF-21B5-4AD0-B155-912A9B8A5BFD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65" i="4"/>
  <c r="F65" i="4"/>
  <c r="D65" i="4"/>
  <c r="E63" i="4"/>
  <c r="H63" i="4" s="1"/>
  <c r="E61" i="4"/>
  <c r="H61" i="4" s="1"/>
  <c r="E59" i="4"/>
  <c r="H59" i="4" s="1"/>
  <c r="E57" i="4"/>
  <c r="H57" i="4" s="1"/>
  <c r="E55" i="4"/>
  <c r="H55" i="4" s="1"/>
  <c r="E53" i="4"/>
  <c r="H53" i="4" s="1"/>
  <c r="E51" i="4"/>
  <c r="H51" i="4" s="1"/>
  <c r="C65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65" i="4" l="1"/>
  <c r="H32" i="4"/>
  <c r="E32" i="4"/>
  <c r="E65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12" i="6"/>
  <c r="H11" i="6"/>
  <c r="H8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C57" i="6"/>
  <c r="C53" i="6"/>
  <c r="E53" i="6" s="1"/>
  <c r="H53" i="6" s="1"/>
  <c r="C43" i="6"/>
  <c r="C33" i="6"/>
  <c r="C23" i="6"/>
  <c r="C13" i="6"/>
  <c r="C5" i="6"/>
  <c r="F42" i="5" l="1"/>
  <c r="D42" i="5"/>
  <c r="H16" i="5"/>
  <c r="C42" i="5"/>
  <c r="G42" i="5"/>
  <c r="H65" i="6"/>
  <c r="E43" i="6"/>
  <c r="H43" i="6" s="1"/>
  <c r="E33" i="6"/>
  <c r="H33" i="6" s="1"/>
  <c r="E23" i="6"/>
  <c r="H23" i="6" s="1"/>
  <c r="E13" i="6"/>
  <c r="H13" i="6" s="1"/>
  <c r="D77" i="6"/>
  <c r="H25" i="5"/>
  <c r="E5" i="6"/>
  <c r="E16" i="8"/>
  <c r="F77" i="6"/>
  <c r="G77" i="6"/>
  <c r="E36" i="5"/>
  <c r="H38" i="5"/>
  <c r="H36" i="5" s="1"/>
  <c r="C77" i="6"/>
  <c r="E6" i="5"/>
  <c r="H13" i="5"/>
  <c r="H6" i="5" s="1"/>
  <c r="E25" i="5"/>
  <c r="E16" i="5"/>
  <c r="H16" i="8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<sst xmlns="http://schemas.openxmlformats.org/spreadsheetml/2006/main" count="221" uniqueCount="149">
  <si>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</si>
  <si>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</si>
  <si>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</si>
  <si>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</si>
  <si>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</si>
  <si>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</si>
  <si>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</si>
  <si>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</si>
  <si>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</si>
  <si>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</si>
  <si>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</si>
  <si>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</si>
  <si>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</si>
  <si>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</si>
  <si>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</si>
  <si>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</si>
  <si>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</si>
  <si>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</si>
  <si>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</si>
  <si>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</si>
  <si>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</si>
  <si>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</si>
  <si>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</si>
  <si>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</si>
  <si>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</si>
  <si>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</si>
  <si>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</si>
  <si>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</si>
  <si>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</si>
  <si>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</si>
  <si>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</si>
  <si>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</si>
  <si>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</si>
  <si>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</si>
  <si>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</si>
  <si>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</si>
  <si>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</si>
  <si>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</si>
  <si>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</si>
  <si>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</si>
  <si>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</si>
  <si>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</si>
  <si>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</si>
  <si>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</si>
  <si>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</si>
  <si>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</si>
  <si>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</si>
  <si>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</si>
  <si>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</si>
  <si>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</si>
  <si>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</si>
  <si>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</si>
  <si>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</si>
  <si>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</si>
  <si>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</si>
  <si>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</si>
  <si>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</si>
  <si>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</si>
  <si>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</si>
  <si>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</si>
  <si>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</si>
  <si>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</si>
  <si>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</si>
  <si>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</si>
  <si>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</si>
  <si>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</si>
  <si>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</si>
  <si>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</si>
  <si>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</si>
  <si>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</si>
  <si>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</si>
  <si>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</si>
  <si>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</si>
  <si>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</si>
  <si>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</si>
  <si>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</si>
  <si>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</si>
  <si>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</si>
  <si>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</si>
  <si>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</si>
  <si>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</si>
  <si>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</si>
  <si>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</si>
  <si>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</si>
  <si>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</si>
  <si>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</si>
  <si>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</si>
  <si>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</si>
  <si>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</si>
  <si>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</si>
  <si>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</si>
  <si>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</si>
  <si>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</si>
  <si>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</si>
  <si>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</si>
  <si>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</si>
  <si>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</si>
  <si>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</si>
  <si>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</si>
  <si>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</si>
  <si>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</si>
  <si>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</si>
  <si>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</si>
  <si>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</si>
  <si>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</si>
  <si>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</si>
  <si>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</si>
  <si>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</si>
  <si>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</si>
  <si>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</si>
  <si>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</si>
  <si>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</si>
  <si>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</si>
  <si>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</si>
  <si>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</si>
  <si>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</si>
  <si>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</si>
  <si>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</si>
  <si>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</si>
  <si>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</si>
  <si>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</si>
  <si>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</si>
  <si>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</si>
  <si>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</si>
  <si>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</si>
  <si>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</si>
  <si>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</si>
  <si>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</si>
  <si>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Gasto(Capítulo y Concepto)
Del 1 de Enero AL 31 DE DICIEMBRE DEL 2021</t>
  </si>
  <si>
    <t>Sistema de Agua Potable y Alcantarillado Municipal de Valle de Santiago
Estado Analítico del Ejercicio del Presupuesto de Egresos
Clasificación Ecónomica (Por Tipo de Gasto)
Del 1 de Enero AL 31 DE DICIEMBRE DEL 2021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</si>
  <si>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</si>
  <si>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</si>
  <si>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</si>
  <si>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</si>
  <si>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</si>
  <si>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</si>
  <si>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</si>
  <si>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</si>
  <si>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</si>
  <si>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31 DE DICIEMBRE DEL 2021</t>
  </si>
  <si>
    <t>Gobierno (Federal/Estatal/Municipal) de Sistema de Agua Potable y Alcantarillado Municipal de Valle de Santiago
Estado Analítico del Ejercicio del Presupuesto de Egresos
Clasificación Administrativa
Del 1 de Enero AL 31 DE DICIEMBRE DEL 2021</t>
  </si>
  <si>
    <t>Sector Paraestatal del Gobierno (Federal/Estatal/Municipal) de Sistema de Agua Potable y Alcantarillado Municipal de Valle de Santiago
Estado Analítico del Ejercicio del Presupuesto de Egresos
Clasificación Administrativa
Del 1 de Enero AL 31 DE DICIEMBRE DEL 2021</t>
  </si>
  <si>
    <t>Sistema de Agua Potable y Alcantarillado Municipal de Valle de Santiago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</si>
  <si>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</si>
  <si>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</si>
  <si>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</si>
  <si>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</si>
  <si>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 Administrativo
CP. Omar Guzmán Miranda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</si>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</sst>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408C254-7BE8-4FEE-84F2-CFC8D8309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75251D9-35F8-4432-BF14-22A3EFB9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962FA6C-A228-4D06-835E-4164B53E6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BEAECB0-EEEB-4E97-91C9-3737647EB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showGridLines="0" topLeftCell="A70" workbookViewId="0">
      <selection activeCell="A93" sqref="A1:H9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1" t="s">
        <v>128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25887705.700000003</v>
      </c>
      <c r="D5" s="14">
        <f>SUM(D6:D12)</f>
        <v>1378103.1199999999</v>
      </c>
      <c r="E5" s="14">
        <f>C5+D5</f>
        <v>27265808.820000004</v>
      </c>
      <c r="F5" s="14">
        <f>SUM(F6:F12)</f>
        <v>25670665.41</v>
      </c>
      <c r="G5" s="14">
        <f>SUM(G6:G12)</f>
        <v>24584535.41</v>
      </c>
      <c r="H5" s="14">
        <f>E5-F5</f>
        <v>1595143.4100000039</v>
      </c>
    </row>
    <row r="6" spans="1:8" x14ac:dyDescent="0.2">
      <c r="A6" s="48">
        <v>1100</v>
      </c>
      <c r="B6" s="11" t="s">
        <v>70</v>
      </c>
      <c r="C6" s="15">
        <v>16123707.15</v>
      </c>
      <c r="D6" s="15">
        <v>-83934.99</v>
      </c>
      <c r="E6" s="15">
        <f t="shared" ref="E6:E69" si="0">C6+D6</f>
        <v>16039772.16</v>
      </c>
      <c r="F6" s="15">
        <v>15341542.289999999</v>
      </c>
      <c r="G6" s="15">
        <v>15341542.289999999</v>
      </c>
      <c r="H6" s="15">
        <f t="shared" ref="H6:H69" si="1">E6-F6</f>
        <v>698229.87000000104</v>
      </c>
    </row>
    <row r="7" spans="1:8" x14ac:dyDescent="0.2">
      <c r="A7" s="48">
        <v>1200</v>
      </c>
      <c r="B7" s="11" t="s">
        <v>71</v>
      </c>
      <c r="C7" s="15">
        <v>15000</v>
      </c>
      <c r="D7" s="15">
        <v>0</v>
      </c>
      <c r="E7" s="15">
        <f t="shared" si="0"/>
        <v>15000</v>
      </c>
      <c r="F7" s="15">
        <v>0</v>
      </c>
      <c r="G7" s="15">
        <v>0</v>
      </c>
      <c r="H7" s="15">
        <f t="shared" si="1"/>
        <v>15000</v>
      </c>
    </row>
    <row r="8" spans="1:8" x14ac:dyDescent="0.2">
      <c r="A8" s="48">
        <v>1300</v>
      </c>
      <c r="B8" s="11" t="s">
        <v>72</v>
      </c>
      <c r="C8" s="15">
        <v>4010382.34</v>
      </c>
      <c r="D8" s="15">
        <v>105715.37</v>
      </c>
      <c r="E8" s="15">
        <f t="shared" si="0"/>
        <v>4116097.71</v>
      </c>
      <c r="F8" s="15">
        <v>3928017.14</v>
      </c>
      <c r="G8" s="15">
        <v>3928017.14</v>
      </c>
      <c r="H8" s="15">
        <f t="shared" si="1"/>
        <v>188080.56999999983</v>
      </c>
    </row>
    <row r="9" spans="1:8" x14ac:dyDescent="0.2">
      <c r="A9" s="48">
        <v>1400</v>
      </c>
      <c r="B9" s="11" t="s">
        <v>35</v>
      </c>
      <c r="C9" s="15">
        <v>4282576.6100000003</v>
      </c>
      <c r="D9" s="15">
        <v>0</v>
      </c>
      <c r="E9" s="15">
        <f t="shared" si="0"/>
        <v>4282576.6100000003</v>
      </c>
      <c r="F9" s="15">
        <v>3603886.34</v>
      </c>
      <c r="G9" s="15">
        <v>3603886.34</v>
      </c>
      <c r="H9" s="15">
        <f t="shared" si="1"/>
        <v>678690.27000000048</v>
      </c>
    </row>
    <row r="10" spans="1:8" x14ac:dyDescent="0.2">
      <c r="A10" s="48">
        <v>1500</v>
      </c>
      <c r="B10" s="11" t="s">
        <v>73</v>
      </c>
      <c r="C10" s="15">
        <v>1456039.6</v>
      </c>
      <c r="D10" s="15">
        <v>1356322.74</v>
      </c>
      <c r="E10" s="15">
        <f t="shared" si="0"/>
        <v>2812362.34</v>
      </c>
      <c r="F10" s="15">
        <v>2797219.64</v>
      </c>
      <c r="G10" s="15">
        <v>1711089.64</v>
      </c>
      <c r="H10" s="15">
        <f t="shared" si="1"/>
        <v>15142.699999999721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5848788.2000000002</v>
      </c>
      <c r="D13" s="15">
        <f>SUM(D14:D22)</f>
        <v>203936.43</v>
      </c>
      <c r="E13" s="15">
        <f t="shared" si="0"/>
        <v>6052724.6299999999</v>
      </c>
      <c r="F13" s="15">
        <f>SUM(F14:F22)</f>
        <v>5728002.3100000005</v>
      </c>
      <c r="G13" s="15">
        <f>SUM(G14:G22)</f>
        <v>5330786.78</v>
      </c>
      <c r="H13" s="15">
        <f t="shared" si="1"/>
        <v>324722.31999999937</v>
      </c>
    </row>
    <row r="14" spans="1:8" x14ac:dyDescent="0.2">
      <c r="A14" s="48">
        <v>2100</v>
      </c>
      <c r="B14" s="11" t="s">
        <v>75</v>
      </c>
      <c r="C14" s="15">
        <v>477692.24</v>
      </c>
      <c r="D14" s="15">
        <v>-203733.34</v>
      </c>
      <c r="E14" s="15">
        <f t="shared" si="0"/>
        <v>273958.90000000002</v>
      </c>
      <c r="F14" s="15">
        <v>229865.81</v>
      </c>
      <c r="G14" s="15">
        <v>216082.06</v>
      </c>
      <c r="H14" s="15">
        <f t="shared" si="1"/>
        <v>44093.090000000026</v>
      </c>
    </row>
    <row r="15" spans="1:8" x14ac:dyDescent="0.2">
      <c r="A15" s="48">
        <v>2200</v>
      </c>
      <c r="B15" s="11" t="s">
        <v>76</v>
      </c>
      <c r="C15" s="15">
        <v>68360</v>
      </c>
      <c r="D15" s="15">
        <v>-829.63</v>
      </c>
      <c r="E15" s="15">
        <f t="shared" si="0"/>
        <v>67530.37</v>
      </c>
      <c r="F15" s="15">
        <v>67434.929999999993</v>
      </c>
      <c r="G15" s="15">
        <v>67434.929999999993</v>
      </c>
      <c r="H15" s="15">
        <f t="shared" si="1"/>
        <v>95.440000000002328</v>
      </c>
    </row>
    <row r="16" spans="1:8" x14ac:dyDescent="0.2">
      <c r="A16" s="48">
        <v>2300</v>
      </c>
      <c r="B16" s="11" t="s">
        <v>77</v>
      </c>
      <c r="C16" s="15">
        <v>1369857.18</v>
      </c>
      <c r="D16" s="15">
        <v>-326457.28000000003</v>
      </c>
      <c r="E16" s="15">
        <f t="shared" si="0"/>
        <v>1043399.8999999999</v>
      </c>
      <c r="F16" s="15">
        <v>1043010.42</v>
      </c>
      <c r="G16" s="15">
        <v>995447.92</v>
      </c>
      <c r="H16" s="15">
        <f t="shared" si="1"/>
        <v>389.47999999986496</v>
      </c>
    </row>
    <row r="17" spans="1:8" x14ac:dyDescent="0.2">
      <c r="A17" s="48">
        <v>2400</v>
      </c>
      <c r="B17" s="11" t="s">
        <v>78</v>
      </c>
      <c r="C17" s="15">
        <v>1480582.85</v>
      </c>
      <c r="D17" s="15">
        <v>859335.46</v>
      </c>
      <c r="E17" s="15">
        <f t="shared" si="0"/>
        <v>2339918.31</v>
      </c>
      <c r="F17" s="15">
        <v>2269798.42</v>
      </c>
      <c r="G17" s="15">
        <v>1995785.55</v>
      </c>
      <c r="H17" s="15">
        <f t="shared" si="1"/>
        <v>70119.89000000013</v>
      </c>
    </row>
    <row r="18" spans="1:8" x14ac:dyDescent="0.2">
      <c r="A18" s="48">
        <v>2500</v>
      </c>
      <c r="B18" s="11" t="s">
        <v>79</v>
      </c>
      <c r="C18" s="15">
        <v>394864.93</v>
      </c>
      <c r="D18" s="15">
        <v>-91316.55</v>
      </c>
      <c r="E18" s="15">
        <f t="shared" si="0"/>
        <v>303548.38</v>
      </c>
      <c r="F18" s="15">
        <v>293339.69</v>
      </c>
      <c r="G18" s="15">
        <v>271984.99</v>
      </c>
      <c r="H18" s="15">
        <f t="shared" si="1"/>
        <v>10208.690000000002</v>
      </c>
    </row>
    <row r="19" spans="1:8" x14ac:dyDescent="0.2">
      <c r="A19" s="48">
        <v>2600</v>
      </c>
      <c r="B19" s="11" t="s">
        <v>80</v>
      </c>
      <c r="C19" s="15">
        <v>1218309.19</v>
      </c>
      <c r="D19" s="15">
        <v>1196.92</v>
      </c>
      <c r="E19" s="15">
        <f t="shared" si="0"/>
        <v>1219506.1099999999</v>
      </c>
      <c r="F19" s="15">
        <v>1204768.8899999999</v>
      </c>
      <c r="G19" s="15">
        <v>1203990.3400000001</v>
      </c>
      <c r="H19" s="15">
        <f t="shared" si="1"/>
        <v>14737.219999999972</v>
      </c>
    </row>
    <row r="20" spans="1:8" x14ac:dyDescent="0.2">
      <c r="A20" s="48">
        <v>2700</v>
      </c>
      <c r="B20" s="11" t="s">
        <v>81</v>
      </c>
      <c r="C20" s="15">
        <v>422263</v>
      </c>
      <c r="D20" s="15">
        <v>15037.17</v>
      </c>
      <c r="E20" s="15">
        <f t="shared" si="0"/>
        <v>437300.17</v>
      </c>
      <c r="F20" s="15">
        <v>421321.78</v>
      </c>
      <c r="G20" s="15">
        <v>408547.52</v>
      </c>
      <c r="H20" s="15">
        <f t="shared" si="1"/>
        <v>15978.389999999956</v>
      </c>
    </row>
    <row r="21" spans="1:8" x14ac:dyDescent="0.2">
      <c r="A21" s="48">
        <v>2800</v>
      </c>
      <c r="B21" s="11" t="s">
        <v>82</v>
      </c>
      <c r="C21" s="15">
        <v>10350</v>
      </c>
      <c r="D21" s="15">
        <v>-10350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8">
        <v>2900</v>
      </c>
      <c r="B22" s="11" t="s">
        <v>83</v>
      </c>
      <c r="C22" s="15">
        <v>406508.81</v>
      </c>
      <c r="D22" s="15">
        <v>-38946.32</v>
      </c>
      <c r="E22" s="15">
        <f t="shared" si="0"/>
        <v>367562.49</v>
      </c>
      <c r="F22" s="15">
        <v>198462.37</v>
      </c>
      <c r="G22" s="15">
        <v>171513.47</v>
      </c>
      <c r="H22" s="15">
        <f t="shared" si="1"/>
        <v>169100.12</v>
      </c>
    </row>
    <row r="23" spans="1:8" x14ac:dyDescent="0.2">
      <c r="A23" s="47" t="s">
        <v>63</v>
      </c>
      <c r="B23" s="7"/>
      <c r="C23" s="15">
        <f>SUM(C24:C32)</f>
        <v>21195596.210000001</v>
      </c>
      <c r="D23" s="15">
        <f>SUM(D24:D32)</f>
        <v>-609236.33999999985</v>
      </c>
      <c r="E23" s="15">
        <f t="shared" si="0"/>
        <v>20586359.870000001</v>
      </c>
      <c r="F23" s="15">
        <f>SUM(F24:F32)</f>
        <v>19491438.760000002</v>
      </c>
      <c r="G23" s="15">
        <f>SUM(G24:G32)</f>
        <v>17311895.02</v>
      </c>
      <c r="H23" s="15">
        <f t="shared" si="1"/>
        <v>1094921.1099999994</v>
      </c>
    </row>
    <row r="24" spans="1:8" x14ac:dyDescent="0.2">
      <c r="A24" s="48">
        <v>3100</v>
      </c>
      <c r="B24" s="11" t="s">
        <v>84</v>
      </c>
      <c r="C24" s="15">
        <v>10525471.039999999</v>
      </c>
      <c r="D24" s="15">
        <v>-1816806.14</v>
      </c>
      <c r="E24" s="15">
        <f t="shared" si="0"/>
        <v>8708664.8999999985</v>
      </c>
      <c r="F24" s="15">
        <v>8681645.5800000001</v>
      </c>
      <c r="G24" s="15">
        <v>7967758.3399999999</v>
      </c>
      <c r="H24" s="15">
        <f t="shared" si="1"/>
        <v>27019.319999998435</v>
      </c>
    </row>
    <row r="25" spans="1:8" x14ac:dyDescent="0.2">
      <c r="A25" s="48">
        <v>3200</v>
      </c>
      <c r="B25" s="11" t="s">
        <v>85</v>
      </c>
      <c r="C25" s="15">
        <v>148102.63</v>
      </c>
      <c r="D25" s="15">
        <v>-2090</v>
      </c>
      <c r="E25" s="15">
        <f t="shared" si="0"/>
        <v>146012.63</v>
      </c>
      <c r="F25" s="15">
        <v>143183.35</v>
      </c>
      <c r="G25" s="15">
        <v>92863.35</v>
      </c>
      <c r="H25" s="15">
        <f t="shared" si="1"/>
        <v>2829.2799999999988</v>
      </c>
    </row>
    <row r="26" spans="1:8" x14ac:dyDescent="0.2">
      <c r="A26" s="48">
        <v>3300</v>
      </c>
      <c r="B26" s="11" t="s">
        <v>86</v>
      </c>
      <c r="C26" s="15">
        <v>1266286.8500000001</v>
      </c>
      <c r="D26" s="15">
        <v>981259.18</v>
      </c>
      <c r="E26" s="15">
        <f t="shared" si="0"/>
        <v>2247546.0300000003</v>
      </c>
      <c r="F26" s="15">
        <v>2096787.12</v>
      </c>
      <c r="G26" s="15">
        <v>1910302.24</v>
      </c>
      <c r="H26" s="15">
        <f t="shared" si="1"/>
        <v>150758.91000000015</v>
      </c>
    </row>
    <row r="27" spans="1:8" x14ac:dyDescent="0.2">
      <c r="A27" s="48">
        <v>3400</v>
      </c>
      <c r="B27" s="11" t="s">
        <v>87</v>
      </c>
      <c r="C27" s="15">
        <v>213000</v>
      </c>
      <c r="D27" s="15">
        <v>31068.74</v>
      </c>
      <c r="E27" s="15">
        <f t="shared" si="0"/>
        <v>244068.74</v>
      </c>
      <c r="F27" s="15">
        <v>240045.51</v>
      </c>
      <c r="G27" s="15">
        <v>213927.74</v>
      </c>
      <c r="H27" s="15">
        <f t="shared" si="1"/>
        <v>4023.2299999999814</v>
      </c>
    </row>
    <row r="28" spans="1:8" x14ac:dyDescent="0.2">
      <c r="A28" s="48">
        <v>3500</v>
      </c>
      <c r="B28" s="11" t="s">
        <v>88</v>
      </c>
      <c r="C28" s="15">
        <v>3973436.19</v>
      </c>
      <c r="D28" s="15">
        <v>1105399.05</v>
      </c>
      <c r="E28" s="15">
        <f t="shared" si="0"/>
        <v>5078835.24</v>
      </c>
      <c r="F28" s="15">
        <v>4901659.51</v>
      </c>
      <c r="G28" s="15">
        <v>4515070.0199999996</v>
      </c>
      <c r="H28" s="15">
        <f t="shared" si="1"/>
        <v>177175.73000000045</v>
      </c>
    </row>
    <row r="29" spans="1:8" x14ac:dyDescent="0.2">
      <c r="A29" s="48">
        <v>3600</v>
      </c>
      <c r="B29" s="11" t="s">
        <v>89</v>
      </c>
      <c r="C29" s="15">
        <v>86581.24</v>
      </c>
      <c r="D29" s="15">
        <v>-55000</v>
      </c>
      <c r="E29" s="15">
        <f t="shared" si="0"/>
        <v>31581.240000000005</v>
      </c>
      <c r="F29" s="15">
        <v>27834.31</v>
      </c>
      <c r="G29" s="15">
        <v>27834.31</v>
      </c>
      <c r="H29" s="15">
        <f t="shared" si="1"/>
        <v>3746.9300000000039</v>
      </c>
    </row>
    <row r="30" spans="1:8" x14ac:dyDescent="0.2">
      <c r="A30" s="48">
        <v>3700</v>
      </c>
      <c r="B30" s="11" t="s">
        <v>90</v>
      </c>
      <c r="C30" s="15">
        <v>36404</v>
      </c>
      <c r="D30" s="15">
        <v>-6389</v>
      </c>
      <c r="E30" s="15">
        <f t="shared" si="0"/>
        <v>30015</v>
      </c>
      <c r="F30" s="15">
        <v>25878.94</v>
      </c>
      <c r="G30" s="15">
        <v>23055.26</v>
      </c>
      <c r="H30" s="15">
        <f t="shared" si="1"/>
        <v>4136.0600000000013</v>
      </c>
    </row>
    <row r="31" spans="1:8" x14ac:dyDescent="0.2">
      <c r="A31" s="48">
        <v>3800</v>
      </c>
      <c r="B31" s="11" t="s">
        <v>91</v>
      </c>
      <c r="C31" s="15">
        <v>94822.53</v>
      </c>
      <c r="D31" s="15">
        <v>-43266</v>
      </c>
      <c r="E31" s="15">
        <f t="shared" si="0"/>
        <v>51556.53</v>
      </c>
      <c r="F31" s="15">
        <v>49996.07</v>
      </c>
      <c r="G31" s="15">
        <v>40175.730000000003</v>
      </c>
      <c r="H31" s="15">
        <f t="shared" si="1"/>
        <v>1560.4599999999991</v>
      </c>
    </row>
    <row r="32" spans="1:8" x14ac:dyDescent="0.2">
      <c r="A32" s="48">
        <v>3900</v>
      </c>
      <c r="B32" s="11" t="s">
        <v>19</v>
      </c>
      <c r="C32" s="15">
        <v>4851491.7300000004</v>
      </c>
      <c r="D32" s="15">
        <v>-803412.17</v>
      </c>
      <c r="E32" s="15">
        <f t="shared" si="0"/>
        <v>4048079.5600000005</v>
      </c>
      <c r="F32" s="15">
        <v>3324408.37</v>
      </c>
      <c r="G32" s="15">
        <v>2520908.0299999998</v>
      </c>
      <c r="H32" s="15">
        <f t="shared" si="1"/>
        <v>723671.19000000041</v>
      </c>
    </row>
    <row r="33" spans="1:8" x14ac:dyDescent="0.2">
      <c r="A33" s="47" t="s">
        <v>64</v>
      </c>
      <c r="B33" s="7"/>
      <c r="C33" s="15">
        <f>SUM(C34:C42)</f>
        <v>367900</v>
      </c>
      <c r="D33" s="15">
        <f>SUM(D34:D42)</f>
        <v>19861.8</v>
      </c>
      <c r="E33" s="15">
        <f t="shared" si="0"/>
        <v>387761.8</v>
      </c>
      <c r="F33" s="15">
        <f>SUM(F34:F42)</f>
        <v>376561.8</v>
      </c>
      <c r="G33" s="15">
        <f>SUM(G34:G42)</f>
        <v>376561.8</v>
      </c>
      <c r="H33" s="15">
        <f t="shared" si="1"/>
        <v>11200</v>
      </c>
    </row>
    <row r="34" spans="1:8" x14ac:dyDescent="0.2">
      <c r="A34" s="48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8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95</v>
      </c>
      <c r="C37" s="15">
        <v>343900</v>
      </c>
      <c r="D37" s="15">
        <v>19861.8</v>
      </c>
      <c r="E37" s="15">
        <f t="shared" si="0"/>
        <v>363761.8</v>
      </c>
      <c r="F37" s="15">
        <v>352561.8</v>
      </c>
      <c r="G37" s="15">
        <v>352561.8</v>
      </c>
      <c r="H37" s="15">
        <f t="shared" si="1"/>
        <v>11200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1982244.1800000002</v>
      </c>
      <c r="D43" s="15">
        <f>SUM(D44:D52)</f>
        <v>2544900.36</v>
      </c>
      <c r="E43" s="15">
        <f t="shared" si="0"/>
        <v>4527144.54</v>
      </c>
      <c r="F43" s="15">
        <f>SUM(F44:F52)</f>
        <v>4441559.45</v>
      </c>
      <c r="G43" s="15">
        <f>SUM(G44:G52)</f>
        <v>3257405.93</v>
      </c>
      <c r="H43" s="15">
        <f t="shared" si="1"/>
        <v>85585.089999999851</v>
      </c>
    </row>
    <row r="44" spans="1:8" x14ac:dyDescent="0.2">
      <c r="A44" s="48">
        <v>5100</v>
      </c>
      <c r="B44" s="11" t="s">
        <v>99</v>
      </c>
      <c r="C44" s="15">
        <v>401047</v>
      </c>
      <c r="D44" s="15">
        <v>10618.36</v>
      </c>
      <c r="E44" s="15">
        <f t="shared" si="0"/>
        <v>411665.36</v>
      </c>
      <c r="F44" s="15">
        <v>387290.12</v>
      </c>
      <c r="G44" s="15">
        <v>366575.52</v>
      </c>
      <c r="H44" s="15">
        <f t="shared" si="1"/>
        <v>24375.239999999991</v>
      </c>
    </row>
    <row r="45" spans="1:8" x14ac:dyDescent="0.2">
      <c r="A45" s="48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102</v>
      </c>
      <c r="C47" s="15">
        <v>1045500</v>
      </c>
      <c r="D47" s="15">
        <v>919987.09</v>
      </c>
      <c r="E47" s="15">
        <f t="shared" si="0"/>
        <v>1965487.0899999999</v>
      </c>
      <c r="F47" s="15">
        <v>1965375.02</v>
      </c>
      <c r="G47" s="15">
        <v>1933487.09</v>
      </c>
      <c r="H47" s="15">
        <f t="shared" si="1"/>
        <v>112.06999999983236</v>
      </c>
    </row>
    <row r="48" spans="1:8" x14ac:dyDescent="0.2">
      <c r="A48" s="48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104</v>
      </c>
      <c r="C49" s="15">
        <v>535697.18000000005</v>
      </c>
      <c r="D49" s="15">
        <v>1114294.9099999999</v>
      </c>
      <c r="E49" s="15">
        <f t="shared" si="0"/>
        <v>1649992.0899999999</v>
      </c>
      <c r="F49" s="15">
        <v>1588894.31</v>
      </c>
      <c r="G49" s="15">
        <v>827343.32</v>
      </c>
      <c r="H49" s="15">
        <f t="shared" si="1"/>
        <v>61097.779999999795</v>
      </c>
    </row>
    <row r="50" spans="1:8" x14ac:dyDescent="0.2">
      <c r="A50" s="48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107</v>
      </c>
      <c r="C52" s="15">
        <v>0</v>
      </c>
      <c r="D52" s="15">
        <v>500000</v>
      </c>
      <c r="E52" s="15">
        <f t="shared" si="0"/>
        <v>500000</v>
      </c>
      <c r="F52" s="15">
        <v>500000</v>
      </c>
      <c r="G52" s="15">
        <v>130000</v>
      </c>
      <c r="H52" s="15">
        <f t="shared" si="1"/>
        <v>0</v>
      </c>
    </row>
    <row r="53" spans="1:8" x14ac:dyDescent="0.2">
      <c r="A53" s="47" t="s">
        <v>66</v>
      </c>
      <c r="B53" s="7"/>
      <c r="C53" s="15">
        <f>SUM(C54:C56)</f>
        <v>376964.37</v>
      </c>
      <c r="D53" s="15">
        <f>SUM(D54:D56)</f>
        <v>-376964.37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8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8">
        <v>6300</v>
      </c>
      <c r="B56" s="11" t="s">
        <v>110</v>
      </c>
      <c r="C56" s="15">
        <v>376964.37</v>
      </c>
      <c r="D56" s="15">
        <v>-376964.37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250000</v>
      </c>
      <c r="E65" s="15">
        <f t="shared" si="0"/>
        <v>250000</v>
      </c>
      <c r="F65" s="15">
        <f>SUM(F66:F68)</f>
        <v>215187.33</v>
      </c>
      <c r="G65" s="15">
        <f>SUM(G66:G68)</f>
        <v>214112.33</v>
      </c>
      <c r="H65" s="15">
        <f t="shared" si="1"/>
        <v>34812.670000000013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0</v>
      </c>
      <c r="D68" s="15">
        <v>250000</v>
      </c>
      <c r="E68" s="15">
        <f t="shared" si="0"/>
        <v>250000</v>
      </c>
      <c r="F68" s="15">
        <v>215187.33</v>
      </c>
      <c r="G68" s="15">
        <v>214112.33</v>
      </c>
      <c r="H68" s="15">
        <f t="shared" si="1"/>
        <v>34812.670000000013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55659198.659999996</v>
      </c>
      <c r="D77" s="17">
        <f t="shared" si="4"/>
        <v>3410601</v>
      </c>
      <c r="E77" s="17">
        <f t="shared" si="4"/>
        <v>59069799.660000004</v>
      </c>
      <c r="F77" s="17">
        <f t="shared" si="4"/>
        <v>55923415.060000002</v>
      </c>
      <c r="G77" s="17">
        <f t="shared" si="4"/>
        <v>51075297.269999996</v>
      </c>
      <c r="H77" s="17">
        <f t="shared" si="4"/>
        <v>3146384.6000000024</v>
      </c>
    </row>
    <row r="78" spans="1:8" x14ac:dyDescent="0.2">
      <c r="A78" s="62" t="s">
        <v>143</v>
      </c>
      <c r="B78" s="62"/>
      <c r="C78" s="62"/>
      <c r="D78" s="62"/>
      <c r="E78" s="62"/>
      <c r="F78" s="62"/>
      <c r="G78" s="62"/>
    </row>
    <row r="79" spans="1:8" x14ac:dyDescent="0.2">
      <c r="A79" s="63"/>
      <c r="B79" s="63"/>
      <c r="C79" s="63"/>
      <c r="D79" s="63"/>
      <c r="E79" s="63"/>
      <c r="F79" s="63"/>
      <c r="G79" s="63"/>
    </row>
    <row r="80" spans="1:8" x14ac:dyDescent="0.2">
      <c r="A80" s="63"/>
      <c r="B80" s="63"/>
      <c r="C80" s="63"/>
      <c r="D80" s="63"/>
      <c r="E80" s="63"/>
      <c r="F80" s="63"/>
      <c r="G80" s="63"/>
    </row>
    <row r="81" spans="1:7" x14ac:dyDescent="0.2">
      <c r="A81" s="63"/>
      <c r="B81" s="63"/>
      <c r="C81" s="63"/>
      <c r="D81" s="63"/>
      <c r="E81" s="63"/>
      <c r="F81" s="63"/>
      <c r="G81" s="63"/>
    </row>
    <row r="82" spans="1:7" x14ac:dyDescent="0.2">
      <c r="A82" s="63"/>
      <c r="B82" s="63"/>
      <c r="C82" s="63"/>
      <c r="D82" s="63"/>
      <c r="E82" s="63"/>
      <c r="F82" s="63"/>
      <c r="G82" s="63"/>
    </row>
    <row r="83" spans="1:7" x14ac:dyDescent="0.2">
      <c r="A83" s="63"/>
      <c r="B83" s="63"/>
      <c r="C83" s="63"/>
      <c r="D83" s="63"/>
      <c r="E83" s="63"/>
      <c r="F83" s="63"/>
      <c r="G83" s="63"/>
    </row>
    <row r="84" spans="1:7" x14ac:dyDescent="0.2">
      <c r="A84" s="63"/>
      <c r="B84" s="63"/>
      <c r="C84" s="63"/>
      <c r="D84" s="63"/>
      <c r="E84" s="63"/>
      <c r="F84" s="63"/>
      <c r="G84" s="63"/>
    </row>
    <row r="85" spans="1:7" x14ac:dyDescent="0.2">
      <c r="A85" s="63"/>
      <c r="B85" s="63"/>
      <c r="C85" s="63"/>
      <c r="D85" s="63"/>
      <c r="E85" s="63"/>
      <c r="F85" s="63"/>
      <c r="G85" s="63"/>
    </row>
    <row r="86" spans="1:7" x14ac:dyDescent="0.2">
      <c r="A86" s="63"/>
      <c r="B86" s="63"/>
      <c r="C86" s="63"/>
      <c r="D86" s="63"/>
      <c r="E86" s="63"/>
      <c r="F86" s="63"/>
      <c r="G86" s="63"/>
    </row>
    <row r="87" spans="1:7" x14ac:dyDescent="0.2">
      <c r="A87" s="63"/>
      <c r="B87" s="63"/>
      <c r="C87" s="63"/>
      <c r="D87" s="63"/>
      <c r="E87" s="63"/>
      <c r="F87" s="63"/>
      <c r="G87" s="63"/>
    </row>
    <row r="88" spans="1:7" x14ac:dyDescent="0.2">
      <c r="A88" s="63"/>
      <c r="B88" s="63"/>
      <c r="C88" s="63"/>
      <c r="D88" s="63"/>
      <c r="E88" s="63"/>
      <c r="F88" s="63"/>
      <c r="G88" s="63"/>
    </row>
    <row r="91" spans="1:7" x14ac:dyDescent="0.2">
      <c r="B91" s="64" t="s">
        <v>144</v>
      </c>
      <c r="E91" s="65" t="s">
        <v>145</v>
      </c>
      <c r="F91" s="65"/>
      <c r="G91" s="65"/>
    </row>
    <row r="92" spans="1:7" ht="22.5" x14ac:dyDescent="0.2">
      <c r="B92" s="66" t="s">
        <v>146</v>
      </c>
      <c r="E92" s="67" t="s">
        <v>147</v>
      </c>
      <c r="F92" s="67"/>
      <c r="G92" s="67"/>
    </row>
  </sheetData>
  <sheetProtection formatCells="0" formatColumns="0" formatRows="0" autoFilter="0"/>
  <mergeCells count="7">
    <mergeCell ref="E91:G91"/>
    <mergeCell ref="E92:G92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GridLines="0" zoomScaleNormal="100" workbookViewId="0">
      <selection activeCell="B32" sqref="A1:H3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1" t="s">
        <v>129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53299990.109999999</v>
      </c>
      <c r="D6" s="49">
        <v>992665.01</v>
      </c>
      <c r="E6" s="49">
        <f>C6+D6</f>
        <v>54292655.119999997</v>
      </c>
      <c r="F6" s="49">
        <v>51266668.280000001</v>
      </c>
      <c r="G6" s="49">
        <v>47603779.009999998</v>
      </c>
      <c r="H6" s="49">
        <f>E6-F6</f>
        <v>3025986.8399999961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2359208.5499999998</v>
      </c>
      <c r="D8" s="49">
        <v>2417935.9900000002</v>
      </c>
      <c r="E8" s="49">
        <f>C8+D8</f>
        <v>4777144.54</v>
      </c>
      <c r="F8" s="49">
        <v>4656746.78</v>
      </c>
      <c r="G8" s="49">
        <v>3471518.26</v>
      </c>
      <c r="H8" s="49">
        <f>E8-F8</f>
        <v>120397.75999999978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55659198.659999996</v>
      </c>
      <c r="D16" s="17">
        <f>SUM(D6+D8+D10+D12+D14)</f>
        <v>3410601</v>
      </c>
      <c r="E16" s="17">
        <f>SUM(E6+E8+E10+E12+E14)</f>
        <v>59069799.659999996</v>
      </c>
      <c r="F16" s="17">
        <f t="shared" ref="F16:H16" si="0">SUM(F6+F8+F10+F12+F14)</f>
        <v>55923415.060000002</v>
      </c>
      <c r="G16" s="17">
        <f t="shared" si="0"/>
        <v>51075297.269999996</v>
      </c>
      <c r="H16" s="17">
        <f t="shared" si="0"/>
        <v>3146384.5999999959</v>
      </c>
    </row>
    <row r="17" spans="1:7" x14ac:dyDescent="0.2">
      <c r="A17" s="62" t="s">
        <v>143</v>
      </c>
      <c r="B17" s="62"/>
      <c r="C17" s="62"/>
      <c r="D17" s="62"/>
      <c r="E17" s="62"/>
      <c r="F17" s="62"/>
      <c r="G17" s="62"/>
    </row>
    <row r="18" spans="1:7" x14ac:dyDescent="0.2">
      <c r="A18" s="63"/>
      <c r="B18" s="63"/>
      <c r="C18" s="63"/>
      <c r="D18" s="63"/>
      <c r="E18" s="63"/>
      <c r="F18" s="63"/>
      <c r="G18" s="63"/>
    </row>
    <row r="19" spans="1:7" x14ac:dyDescent="0.2">
      <c r="A19" s="63"/>
      <c r="B19" s="63"/>
      <c r="C19" s="63"/>
      <c r="D19" s="63"/>
      <c r="E19" s="63"/>
      <c r="F19" s="63"/>
      <c r="G19" s="63"/>
    </row>
    <row r="20" spans="1:7" x14ac:dyDescent="0.2">
      <c r="A20" s="63"/>
      <c r="B20" s="63"/>
      <c r="C20" s="63"/>
      <c r="D20" s="63"/>
      <c r="E20" s="63"/>
      <c r="F20" s="63"/>
      <c r="G20" s="63"/>
    </row>
    <row r="21" spans="1:7" x14ac:dyDescent="0.2">
      <c r="A21" s="63"/>
      <c r="B21" s="63"/>
      <c r="C21" s="63"/>
      <c r="D21" s="63"/>
      <c r="E21" s="63"/>
      <c r="F21" s="63"/>
      <c r="G21" s="63"/>
    </row>
    <row r="22" spans="1:7" x14ac:dyDescent="0.2">
      <c r="A22" s="63"/>
      <c r="B22" s="63"/>
      <c r="C22" s="63"/>
      <c r="D22" s="63"/>
      <c r="E22" s="63"/>
      <c r="F22" s="63"/>
      <c r="G22" s="63"/>
    </row>
    <row r="23" spans="1:7" x14ac:dyDescent="0.2">
      <c r="A23" s="63"/>
      <c r="B23" s="63"/>
      <c r="C23" s="63"/>
      <c r="D23" s="63"/>
      <c r="E23" s="63"/>
      <c r="F23" s="63"/>
      <c r="G23" s="63"/>
    </row>
    <row r="24" spans="1:7" x14ac:dyDescent="0.2">
      <c r="A24" s="63"/>
      <c r="B24" s="63"/>
      <c r="C24" s="63"/>
      <c r="D24" s="63"/>
      <c r="E24" s="63"/>
      <c r="F24" s="63"/>
      <c r="G24" s="63"/>
    </row>
    <row r="25" spans="1:7" x14ac:dyDescent="0.2">
      <c r="A25" s="63"/>
      <c r="B25" s="63"/>
      <c r="C25" s="63"/>
      <c r="D25" s="63"/>
      <c r="E25" s="63"/>
      <c r="F25" s="63"/>
      <c r="G25" s="63"/>
    </row>
    <row r="26" spans="1:7" x14ac:dyDescent="0.2">
      <c r="A26" s="63"/>
      <c r="B26" s="63"/>
      <c r="C26" s="63"/>
      <c r="D26" s="63"/>
      <c r="E26" s="63"/>
      <c r="F26" s="63"/>
      <c r="G26" s="63"/>
    </row>
    <row r="27" spans="1:7" x14ac:dyDescent="0.2">
      <c r="A27" s="63"/>
      <c r="B27" s="63"/>
      <c r="C27" s="63"/>
      <c r="D27" s="63"/>
      <c r="E27" s="63"/>
      <c r="F27" s="63"/>
      <c r="G27" s="63"/>
    </row>
    <row r="30" spans="1:7" x14ac:dyDescent="0.2">
      <c r="B30" s="64" t="s">
        <v>144</v>
      </c>
      <c r="E30" s="65" t="s">
        <v>145</v>
      </c>
      <c r="F30" s="65"/>
      <c r="G30" s="65"/>
    </row>
    <row r="31" spans="1:7" ht="22.5" x14ac:dyDescent="0.2">
      <c r="B31" s="66" t="s">
        <v>146</v>
      </c>
      <c r="E31" s="67" t="s">
        <v>148</v>
      </c>
      <c r="F31" s="67"/>
      <c r="G31" s="67"/>
    </row>
  </sheetData>
  <sheetProtection formatCells="0" formatColumns="0" formatRows="0" autoFilter="0"/>
  <mergeCells count="7">
    <mergeCell ref="E30:G30"/>
    <mergeCell ref="E31:G3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activeCell="A79" sqref="A1:H7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 x14ac:dyDescent="0.2">
      <c r="A4" s="58"/>
      <c r="B4" s="5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5"/>
    </row>
    <row r="5" spans="1:8" x14ac:dyDescent="0.2">
      <c r="A5" s="60"/>
      <c r="B5" s="6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1782761.12</v>
      </c>
      <c r="D7" s="15">
        <v>-2346.9</v>
      </c>
      <c r="E7" s="15">
        <f>C7+D7</f>
        <v>1780414.2200000002</v>
      </c>
      <c r="F7" s="15">
        <v>1677505.68</v>
      </c>
      <c r="G7" s="15">
        <v>1609683.28</v>
      </c>
      <c r="H7" s="15">
        <f>E7-F7</f>
        <v>102908.54000000027</v>
      </c>
    </row>
    <row r="8" spans="1:8" x14ac:dyDescent="0.2">
      <c r="A8" s="4" t="s">
        <v>131</v>
      </c>
      <c r="B8" s="22"/>
      <c r="C8" s="15">
        <v>700186.26</v>
      </c>
      <c r="D8" s="15">
        <v>-35771.17</v>
      </c>
      <c r="E8" s="15">
        <f t="shared" ref="E8:E13" si="0">C8+D8</f>
        <v>664415.09</v>
      </c>
      <c r="F8" s="15">
        <v>617487.05000000005</v>
      </c>
      <c r="G8" s="15">
        <v>606630.15</v>
      </c>
      <c r="H8" s="15">
        <f t="shared" ref="H8:H13" si="1">E8-F8</f>
        <v>46928.039999999921</v>
      </c>
    </row>
    <row r="9" spans="1:8" x14ac:dyDescent="0.2">
      <c r="A9" s="4" t="s">
        <v>132</v>
      </c>
      <c r="B9" s="22"/>
      <c r="C9" s="15">
        <v>8944315.2400000002</v>
      </c>
      <c r="D9" s="15">
        <v>1074543.1000000001</v>
      </c>
      <c r="E9" s="15">
        <f t="shared" si="0"/>
        <v>10018858.34</v>
      </c>
      <c r="F9" s="15">
        <v>9491461.7300000004</v>
      </c>
      <c r="G9" s="15">
        <v>8233212.4299999997</v>
      </c>
      <c r="H9" s="15">
        <f t="shared" si="1"/>
        <v>527396.6099999994</v>
      </c>
    </row>
    <row r="10" spans="1:8" x14ac:dyDescent="0.2">
      <c r="A10" s="4" t="s">
        <v>133</v>
      </c>
      <c r="B10" s="22"/>
      <c r="C10" s="15">
        <v>8136926.7599999998</v>
      </c>
      <c r="D10" s="15">
        <v>464114.1</v>
      </c>
      <c r="E10" s="15">
        <f t="shared" si="0"/>
        <v>8601040.8599999994</v>
      </c>
      <c r="F10" s="15">
        <v>8107674.1399999997</v>
      </c>
      <c r="G10" s="15">
        <v>7644609.6399999997</v>
      </c>
      <c r="H10" s="15">
        <f t="shared" si="1"/>
        <v>493366.71999999974</v>
      </c>
    </row>
    <row r="11" spans="1:8" x14ac:dyDescent="0.2">
      <c r="A11" s="4" t="s">
        <v>134</v>
      </c>
      <c r="B11" s="22"/>
      <c r="C11" s="15">
        <v>3013301.23</v>
      </c>
      <c r="D11" s="15">
        <v>540645.77</v>
      </c>
      <c r="E11" s="15">
        <f t="shared" si="0"/>
        <v>3553947</v>
      </c>
      <c r="F11" s="15">
        <v>3371795.91</v>
      </c>
      <c r="G11" s="15">
        <v>3366667.1</v>
      </c>
      <c r="H11" s="15">
        <f t="shared" si="1"/>
        <v>182151.08999999985</v>
      </c>
    </row>
    <row r="12" spans="1:8" x14ac:dyDescent="0.2">
      <c r="A12" s="4" t="s">
        <v>135</v>
      </c>
      <c r="B12" s="22"/>
      <c r="C12" s="15">
        <v>7284197.8300000001</v>
      </c>
      <c r="D12" s="15">
        <v>1877697.23</v>
      </c>
      <c r="E12" s="15">
        <f t="shared" si="0"/>
        <v>9161895.0600000005</v>
      </c>
      <c r="F12" s="15">
        <v>8782444.7100000009</v>
      </c>
      <c r="G12" s="15">
        <v>8558357.5999999996</v>
      </c>
      <c r="H12" s="15">
        <f t="shared" si="1"/>
        <v>379450.34999999963</v>
      </c>
    </row>
    <row r="13" spans="1:8" x14ac:dyDescent="0.2">
      <c r="A13" s="4" t="s">
        <v>136</v>
      </c>
      <c r="B13" s="22"/>
      <c r="C13" s="15">
        <v>2766726.52</v>
      </c>
      <c r="D13" s="15">
        <v>341761.78</v>
      </c>
      <c r="E13" s="15">
        <f t="shared" si="0"/>
        <v>3108488.3</v>
      </c>
      <c r="F13" s="15">
        <v>3025643.6</v>
      </c>
      <c r="G13" s="15">
        <v>2855552.88</v>
      </c>
      <c r="H13" s="15">
        <f t="shared" si="1"/>
        <v>82844.699999999721</v>
      </c>
    </row>
    <row r="14" spans="1:8" x14ac:dyDescent="0.2">
      <c r="A14" s="4" t="s">
        <v>137</v>
      </c>
      <c r="B14" s="22"/>
      <c r="C14" s="15">
        <v>18968517.690000001</v>
      </c>
      <c r="D14" s="15">
        <v>-1054568.8899999999</v>
      </c>
      <c r="E14" s="15">
        <f t="shared" ref="E14" si="2">C14+D14</f>
        <v>17913948.800000001</v>
      </c>
      <c r="F14" s="15">
        <v>16711224.380000001</v>
      </c>
      <c r="G14" s="15">
        <v>14614093.369999999</v>
      </c>
      <c r="H14" s="15">
        <f t="shared" ref="H14" si="3">E14-F14</f>
        <v>1202724.42</v>
      </c>
    </row>
    <row r="15" spans="1:8" x14ac:dyDescent="0.2">
      <c r="A15" s="4" t="s">
        <v>138</v>
      </c>
      <c r="B15" s="22"/>
      <c r="C15" s="15">
        <v>4062266.01</v>
      </c>
      <c r="D15" s="15">
        <v>204525.98</v>
      </c>
      <c r="E15" s="15">
        <f t="shared" ref="E15" si="4">C15+D15</f>
        <v>4266791.99</v>
      </c>
      <c r="F15" s="15">
        <v>4138177.86</v>
      </c>
      <c r="G15" s="15">
        <v>3586490.82</v>
      </c>
      <c r="H15" s="15">
        <f t="shared" ref="H15" si="5">E15-F15</f>
        <v>128614.13000000035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6" t="s">
        <v>53</v>
      </c>
      <c r="C18" s="23">
        <f t="shared" ref="C18:H18" si="6">SUM(C7:C17)</f>
        <v>55659198.660000004</v>
      </c>
      <c r="D18" s="23">
        <f t="shared" si="6"/>
        <v>3410601.0000000005</v>
      </c>
      <c r="E18" s="23">
        <f t="shared" si="6"/>
        <v>59069799.660000004</v>
      </c>
      <c r="F18" s="23">
        <f t="shared" si="6"/>
        <v>55923415.060000002</v>
      </c>
      <c r="G18" s="23">
        <f t="shared" si="6"/>
        <v>51075297.270000003</v>
      </c>
      <c r="H18" s="23">
        <f t="shared" si="6"/>
        <v>3146384.5999999987</v>
      </c>
    </row>
    <row r="21" spans="1:8" ht="45" customHeight="1" x14ac:dyDescent="0.2">
      <c r="A21" s="51" t="s">
        <v>140</v>
      </c>
      <c r="B21" s="52"/>
      <c r="C21" s="52"/>
      <c r="D21" s="52"/>
      <c r="E21" s="52"/>
      <c r="F21" s="52"/>
      <c r="G21" s="52"/>
      <c r="H21" s="53"/>
    </row>
    <row r="23" spans="1:8" x14ac:dyDescent="0.2">
      <c r="A23" s="56" t="s">
        <v>54</v>
      </c>
      <c r="B23" s="57"/>
      <c r="C23" s="51" t="s">
        <v>60</v>
      </c>
      <c r="D23" s="52"/>
      <c r="E23" s="52"/>
      <c r="F23" s="52"/>
      <c r="G23" s="53"/>
      <c r="H23" s="54" t="s">
        <v>59</v>
      </c>
    </row>
    <row r="24" spans="1:8" ht="22.5" x14ac:dyDescent="0.2">
      <c r="A24" s="58"/>
      <c r="B24" s="59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5"/>
    </row>
    <row r="25" spans="1:8" x14ac:dyDescent="0.2">
      <c r="A25" s="60"/>
      <c r="B25" s="61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6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3" spans="1:8" x14ac:dyDescent="0.2">
      <c r="A33" s="2"/>
      <c r="B33" s="68"/>
      <c r="C33" s="69"/>
      <c r="D33" s="69"/>
      <c r="E33" s="69"/>
      <c r="F33" s="69"/>
      <c r="G33" s="69"/>
      <c r="H33" s="69"/>
    </row>
    <row r="34" spans="1:8" x14ac:dyDescent="0.2">
      <c r="A34" s="2"/>
      <c r="B34" s="68"/>
      <c r="C34" s="69"/>
      <c r="D34" s="69"/>
      <c r="E34" s="69"/>
      <c r="F34" s="69"/>
      <c r="G34" s="69"/>
      <c r="H34" s="69"/>
    </row>
    <row r="35" spans="1:8" x14ac:dyDescent="0.2">
      <c r="A35" s="2"/>
      <c r="B35" s="68"/>
      <c r="C35" s="69"/>
      <c r="D35" s="69"/>
      <c r="E35" s="69"/>
      <c r="F35" s="69"/>
      <c r="G35" s="69"/>
      <c r="H35" s="69"/>
    </row>
    <row r="36" spans="1:8" x14ac:dyDescent="0.2">
      <c r="A36" s="2"/>
      <c r="B36" s="68"/>
      <c r="C36" s="69"/>
      <c r="D36" s="69"/>
      <c r="E36" s="69"/>
      <c r="F36" s="69"/>
      <c r="G36" s="69"/>
      <c r="H36" s="69"/>
    </row>
    <row r="37" spans="1:8" x14ac:dyDescent="0.2">
      <c r="A37" s="2"/>
      <c r="B37" s="68"/>
      <c r="C37" s="69"/>
      <c r="D37" s="69"/>
      <c r="E37" s="69"/>
      <c r="F37" s="69"/>
      <c r="G37" s="69"/>
      <c r="H37" s="69"/>
    </row>
    <row r="38" spans="1:8" x14ac:dyDescent="0.2">
      <c r="A38" s="2"/>
      <c r="B38" s="68"/>
      <c r="C38" s="69"/>
      <c r="D38" s="69"/>
      <c r="E38" s="69"/>
      <c r="F38" s="69"/>
      <c r="G38" s="69"/>
      <c r="H38" s="69"/>
    </row>
    <row r="39" spans="1:8" x14ac:dyDescent="0.2">
      <c r="A39" s="2"/>
      <c r="B39" s="68"/>
      <c r="C39" s="69"/>
      <c r="D39" s="69"/>
      <c r="E39" s="69"/>
      <c r="F39" s="69"/>
      <c r="G39" s="69"/>
      <c r="H39" s="69"/>
    </row>
    <row r="40" spans="1:8" x14ac:dyDescent="0.2">
      <c r="A40" s="2"/>
      <c r="B40" s="68"/>
      <c r="C40" s="69"/>
      <c r="D40" s="69"/>
      <c r="E40" s="69"/>
      <c r="F40" s="69"/>
      <c r="G40" s="69"/>
      <c r="H40" s="69"/>
    </row>
    <row r="41" spans="1:8" x14ac:dyDescent="0.2">
      <c r="A41" s="2"/>
      <c r="B41" s="68"/>
      <c r="C41" s="69"/>
      <c r="D41" s="69"/>
      <c r="E41" s="69"/>
      <c r="F41" s="69"/>
      <c r="G41" s="69"/>
      <c r="H41" s="69"/>
    </row>
    <row r="42" spans="1:8" x14ac:dyDescent="0.2">
      <c r="A42" s="2"/>
      <c r="B42" s="68"/>
      <c r="C42" s="69"/>
      <c r="D42" s="69"/>
      <c r="E42" s="69"/>
      <c r="F42" s="69"/>
      <c r="G42" s="69"/>
      <c r="H42" s="69"/>
    </row>
    <row r="43" spans="1:8" x14ac:dyDescent="0.2">
      <c r="A43" s="2"/>
      <c r="B43" s="68"/>
      <c r="C43" s="69"/>
      <c r="D43" s="69"/>
      <c r="E43" s="69"/>
      <c r="F43" s="69"/>
      <c r="G43" s="69"/>
      <c r="H43" s="69"/>
    </row>
    <row r="46" spans="1:8" ht="45" customHeight="1" x14ac:dyDescent="0.2">
      <c r="A46" s="51" t="s">
        <v>141</v>
      </c>
      <c r="B46" s="52"/>
      <c r="C46" s="52"/>
      <c r="D46" s="52"/>
      <c r="E46" s="52"/>
      <c r="F46" s="52"/>
      <c r="G46" s="52"/>
      <c r="H46" s="53"/>
    </row>
    <row r="47" spans="1:8" x14ac:dyDescent="0.2">
      <c r="A47" s="56" t="s">
        <v>54</v>
      </c>
      <c r="B47" s="57"/>
      <c r="C47" s="51" t="s">
        <v>60</v>
      </c>
      <c r="D47" s="52"/>
      <c r="E47" s="52"/>
      <c r="F47" s="52"/>
      <c r="G47" s="53"/>
      <c r="H47" s="54" t="s">
        <v>59</v>
      </c>
    </row>
    <row r="48" spans="1:8" ht="22.5" x14ac:dyDescent="0.2">
      <c r="A48" s="58"/>
      <c r="B48" s="59"/>
      <c r="C48" s="9" t="s">
        <v>55</v>
      </c>
      <c r="D48" s="9" t="s">
        <v>125</v>
      </c>
      <c r="E48" s="9" t="s">
        <v>56</v>
      </c>
      <c r="F48" s="9" t="s">
        <v>57</v>
      </c>
      <c r="G48" s="9" t="s">
        <v>58</v>
      </c>
      <c r="H48" s="55"/>
    </row>
    <row r="49" spans="1:8" x14ac:dyDescent="0.2">
      <c r="A49" s="60"/>
      <c r="B49" s="61"/>
      <c r="C49" s="10">
        <v>1</v>
      </c>
      <c r="D49" s="10">
        <v>2</v>
      </c>
      <c r="E49" s="10" t="s">
        <v>126</v>
      </c>
      <c r="F49" s="10">
        <v>4</v>
      </c>
      <c r="G49" s="10">
        <v>5</v>
      </c>
      <c r="H49" s="10" t="s">
        <v>127</v>
      </c>
    </row>
    <row r="50" spans="1:8" x14ac:dyDescent="0.2">
      <c r="A50" s="28"/>
      <c r="B50" s="29"/>
      <c r="C50" s="33"/>
      <c r="D50" s="33"/>
      <c r="E50" s="33"/>
      <c r="F50" s="33"/>
      <c r="G50" s="33"/>
      <c r="H50" s="33"/>
    </row>
    <row r="51" spans="1:8" ht="22.5" x14ac:dyDescent="0.2">
      <c r="A51" s="4"/>
      <c r="B51" s="31" t="s">
        <v>13</v>
      </c>
      <c r="C51" s="34">
        <v>0</v>
      </c>
      <c r="D51" s="34">
        <v>0</v>
      </c>
      <c r="E51" s="34">
        <f>C51+D51</f>
        <v>0</v>
      </c>
      <c r="F51" s="34">
        <v>0</v>
      </c>
      <c r="G51" s="34">
        <v>0</v>
      </c>
      <c r="H51" s="34">
        <f>E51-F51</f>
        <v>0</v>
      </c>
    </row>
    <row r="52" spans="1:8" x14ac:dyDescent="0.2">
      <c r="A52" s="4"/>
      <c r="B52" s="31"/>
      <c r="C52" s="34"/>
      <c r="D52" s="34"/>
      <c r="E52" s="34"/>
      <c r="F52" s="34"/>
      <c r="G52" s="34"/>
      <c r="H52" s="34"/>
    </row>
    <row r="53" spans="1:8" x14ac:dyDescent="0.2">
      <c r="A53" s="4"/>
      <c r="B53" s="31" t="s">
        <v>12</v>
      </c>
      <c r="C53" s="34">
        <v>0</v>
      </c>
      <c r="D53" s="34">
        <v>0</v>
      </c>
      <c r="E53" s="34">
        <f>C53+D53</f>
        <v>0</v>
      </c>
      <c r="F53" s="34">
        <v>0</v>
      </c>
      <c r="G53" s="34">
        <v>0</v>
      </c>
      <c r="H53" s="34">
        <f>E53-F53</f>
        <v>0</v>
      </c>
    </row>
    <row r="54" spans="1:8" x14ac:dyDescent="0.2">
      <c r="A54" s="4"/>
      <c r="B54" s="31"/>
      <c r="C54" s="34"/>
      <c r="D54" s="34"/>
      <c r="E54" s="34"/>
      <c r="F54" s="34"/>
      <c r="G54" s="34"/>
      <c r="H54" s="34"/>
    </row>
    <row r="55" spans="1:8" ht="22.5" x14ac:dyDescent="0.2">
      <c r="A55" s="4"/>
      <c r="B55" s="31" t="s">
        <v>14</v>
      </c>
      <c r="C55" s="34">
        <v>0</v>
      </c>
      <c r="D55" s="34">
        <v>0</v>
      </c>
      <c r="E55" s="34">
        <f>C55+D55</f>
        <v>0</v>
      </c>
      <c r="F55" s="34">
        <v>0</v>
      </c>
      <c r="G55" s="34">
        <v>0</v>
      </c>
      <c r="H55" s="34">
        <f>E55-F55</f>
        <v>0</v>
      </c>
    </row>
    <row r="56" spans="1:8" x14ac:dyDescent="0.2">
      <c r="A56" s="4"/>
      <c r="B56" s="31"/>
      <c r="C56" s="34"/>
      <c r="D56" s="34"/>
      <c r="E56" s="34"/>
      <c r="F56" s="34"/>
      <c r="G56" s="34"/>
      <c r="H56" s="34"/>
    </row>
    <row r="57" spans="1:8" ht="22.5" x14ac:dyDescent="0.2">
      <c r="A57" s="4"/>
      <c r="B57" s="31" t="s">
        <v>26</v>
      </c>
      <c r="C57" s="34">
        <v>0</v>
      </c>
      <c r="D57" s="34">
        <v>0</v>
      </c>
      <c r="E57" s="34">
        <f>C57+D57</f>
        <v>0</v>
      </c>
      <c r="F57" s="34">
        <v>0</v>
      </c>
      <c r="G57" s="34">
        <v>0</v>
      </c>
      <c r="H57" s="34">
        <f>E57-F57</f>
        <v>0</v>
      </c>
    </row>
    <row r="58" spans="1:8" x14ac:dyDescent="0.2">
      <c r="A58" s="4"/>
      <c r="B58" s="31"/>
      <c r="C58" s="34"/>
      <c r="D58" s="34"/>
      <c r="E58" s="34"/>
      <c r="F58" s="34"/>
      <c r="G58" s="34"/>
      <c r="H58" s="34"/>
    </row>
    <row r="59" spans="1:8" ht="22.5" x14ac:dyDescent="0.2">
      <c r="A59" s="4"/>
      <c r="B59" s="31" t="s">
        <v>27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4"/>
      <c r="B60" s="31"/>
      <c r="C60" s="34"/>
      <c r="D60" s="34"/>
      <c r="E60" s="34"/>
      <c r="F60" s="34"/>
      <c r="G60" s="34"/>
      <c r="H60" s="34"/>
    </row>
    <row r="61" spans="1:8" ht="22.5" x14ac:dyDescent="0.2">
      <c r="A61" s="4"/>
      <c r="B61" s="31" t="s">
        <v>34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x14ac:dyDescent="0.2">
      <c r="A63" s="4"/>
      <c r="B63" s="31" t="s">
        <v>15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30"/>
      <c r="B64" s="32"/>
      <c r="C64" s="35"/>
      <c r="D64" s="35"/>
      <c r="E64" s="35"/>
      <c r="F64" s="35"/>
      <c r="G64" s="35"/>
      <c r="H64" s="35"/>
    </row>
    <row r="65" spans="1:8" x14ac:dyDescent="0.2">
      <c r="A65" s="26"/>
      <c r="B65" s="46" t="s">
        <v>53</v>
      </c>
      <c r="C65" s="23">
        <f t="shared" ref="C65:H65" si="9">SUM(C51:C63)</f>
        <v>0</v>
      </c>
      <c r="D65" s="23">
        <f t="shared" si="9"/>
        <v>0</v>
      </c>
      <c r="E65" s="23">
        <f t="shared" si="9"/>
        <v>0</v>
      </c>
      <c r="F65" s="23">
        <f t="shared" si="9"/>
        <v>0</v>
      </c>
      <c r="G65" s="23">
        <f t="shared" si="9"/>
        <v>0</v>
      </c>
      <c r="H65" s="23">
        <f t="shared" si="9"/>
        <v>0</v>
      </c>
    </row>
    <row r="66" spans="1:8" x14ac:dyDescent="0.2">
      <c r="A66" s="62" t="s">
        <v>143</v>
      </c>
      <c r="B66" s="62"/>
      <c r="C66" s="62"/>
      <c r="D66" s="62"/>
      <c r="E66" s="62"/>
      <c r="F66" s="62"/>
      <c r="G66" s="62"/>
    </row>
    <row r="67" spans="1:8" x14ac:dyDescent="0.2">
      <c r="A67" s="63"/>
      <c r="B67" s="63"/>
      <c r="C67" s="63"/>
      <c r="D67" s="63"/>
      <c r="E67" s="63"/>
      <c r="F67" s="63"/>
      <c r="G67" s="63"/>
    </row>
    <row r="68" spans="1:8" x14ac:dyDescent="0.2">
      <c r="A68" s="63"/>
      <c r="B68" s="63"/>
      <c r="C68" s="63"/>
      <c r="D68" s="63"/>
      <c r="E68" s="63"/>
      <c r="F68" s="63"/>
      <c r="G68" s="63"/>
    </row>
    <row r="69" spans="1:8" x14ac:dyDescent="0.2">
      <c r="A69" s="63"/>
      <c r="B69" s="63"/>
      <c r="C69" s="63"/>
      <c r="D69" s="63"/>
      <c r="E69" s="63"/>
      <c r="F69" s="63"/>
      <c r="G69" s="63"/>
    </row>
    <row r="70" spans="1:8" x14ac:dyDescent="0.2">
      <c r="A70" s="63"/>
      <c r="B70" s="63"/>
      <c r="C70" s="63"/>
      <c r="D70" s="63"/>
      <c r="E70" s="63"/>
      <c r="F70" s="63"/>
      <c r="G70" s="63"/>
    </row>
    <row r="71" spans="1:8" x14ac:dyDescent="0.2">
      <c r="A71" s="63"/>
      <c r="B71" s="63"/>
      <c r="C71" s="63"/>
      <c r="D71" s="63"/>
      <c r="E71" s="63"/>
      <c r="F71" s="63"/>
      <c r="G71" s="63"/>
    </row>
    <row r="72" spans="1:8" x14ac:dyDescent="0.2">
      <c r="A72" s="63"/>
      <c r="B72" s="63"/>
      <c r="C72" s="63"/>
      <c r="D72" s="63"/>
      <c r="E72" s="63"/>
      <c r="F72" s="63"/>
      <c r="G72" s="63"/>
    </row>
    <row r="73" spans="1:8" x14ac:dyDescent="0.2">
      <c r="A73" s="63"/>
      <c r="B73" s="63"/>
      <c r="C73" s="63"/>
      <c r="D73" s="63"/>
      <c r="E73" s="63"/>
      <c r="F73" s="63"/>
      <c r="G73" s="63"/>
    </row>
    <row r="74" spans="1:8" x14ac:dyDescent="0.2">
      <c r="A74" s="63"/>
      <c r="B74" s="63"/>
      <c r="C74" s="63"/>
      <c r="D74" s="63"/>
      <c r="E74" s="63"/>
      <c r="F74" s="63"/>
      <c r="G74" s="63"/>
    </row>
    <row r="77" spans="1:8" x14ac:dyDescent="0.2">
      <c r="B77" s="64" t="s">
        <v>144</v>
      </c>
      <c r="E77" s="65" t="s">
        <v>145</v>
      </c>
      <c r="F77" s="65"/>
      <c r="G77" s="65"/>
    </row>
    <row r="78" spans="1:8" ht="22.5" x14ac:dyDescent="0.2">
      <c r="B78" s="66" t="s">
        <v>146</v>
      </c>
      <c r="E78" s="67" t="s">
        <v>148</v>
      </c>
      <c r="F78" s="67"/>
      <c r="G78" s="67"/>
    </row>
  </sheetData>
  <sheetProtection formatCells="0" formatColumns="0" formatRows="0" insertRows="0" deleteRows="0" autoFilter="0"/>
  <mergeCells count="15">
    <mergeCell ref="A66:G66"/>
    <mergeCell ref="E77:G77"/>
    <mergeCell ref="E78:G78"/>
    <mergeCell ref="A46:H46"/>
    <mergeCell ref="A47:B49"/>
    <mergeCell ref="C47:G47"/>
    <mergeCell ref="H47:H48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6"/>
  <sheetViews>
    <sheetView showGridLines="0" tabSelected="1" workbookViewId="0">
      <selection activeCell="A53" sqref="A1:H53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1" t="s">
        <v>142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5"/>
    </row>
    <row r="4" spans="1:8" x14ac:dyDescent="0.2">
      <c r="A4" s="60"/>
      <c r="B4" s="6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700186.26</v>
      </c>
      <c r="D6" s="15">
        <f t="shared" si="0"/>
        <v>-35771.17</v>
      </c>
      <c r="E6" s="15">
        <f t="shared" si="0"/>
        <v>664415.09</v>
      </c>
      <c r="F6" s="15">
        <f t="shared" si="0"/>
        <v>617487.05000000005</v>
      </c>
      <c r="G6" s="15">
        <f t="shared" si="0"/>
        <v>606630.15</v>
      </c>
      <c r="H6" s="15">
        <f t="shared" si="0"/>
        <v>46928.039999999921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700186.26</v>
      </c>
      <c r="D14" s="15">
        <v>-35771.17</v>
      </c>
      <c r="E14" s="15">
        <f t="shared" si="1"/>
        <v>664415.09</v>
      </c>
      <c r="F14" s="15">
        <v>617487.05000000005</v>
      </c>
      <c r="G14" s="15">
        <v>606630.15</v>
      </c>
      <c r="H14" s="15">
        <f t="shared" si="2"/>
        <v>46928.039999999921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54959012.400000006</v>
      </c>
      <c r="D16" s="15">
        <f t="shared" si="3"/>
        <v>3446372.17</v>
      </c>
      <c r="E16" s="15">
        <f t="shared" si="3"/>
        <v>58405384.57</v>
      </c>
      <c r="F16" s="15">
        <f t="shared" si="3"/>
        <v>55305928.010000005</v>
      </c>
      <c r="G16" s="15">
        <f t="shared" si="3"/>
        <v>50468667.120000005</v>
      </c>
      <c r="H16" s="15">
        <f t="shared" si="3"/>
        <v>3099456.5599999987</v>
      </c>
    </row>
    <row r="17" spans="1:8" x14ac:dyDescent="0.2">
      <c r="A17" s="37"/>
      <c r="B17" s="41" t="s">
        <v>45</v>
      </c>
      <c r="C17" s="15">
        <v>30210466.960000001</v>
      </c>
      <c r="D17" s="15">
        <v>3601758.55</v>
      </c>
      <c r="E17" s="15">
        <f>C17+D17</f>
        <v>33812225.509999998</v>
      </c>
      <c r="F17" s="15">
        <v>32197264.120000001</v>
      </c>
      <c r="G17" s="15">
        <v>29632353.77</v>
      </c>
      <c r="H17" s="15">
        <f t="shared" ref="H17:H23" si="4">E17-F17</f>
        <v>1614961.3899999969</v>
      </c>
    </row>
    <row r="18" spans="1:8" x14ac:dyDescent="0.2">
      <c r="A18" s="37"/>
      <c r="B18" s="41" t="s">
        <v>28</v>
      </c>
      <c r="C18" s="15">
        <v>24748545.440000001</v>
      </c>
      <c r="D18" s="15">
        <v>-155386.38</v>
      </c>
      <c r="E18" s="15">
        <f t="shared" ref="E18:E23" si="5">C18+D18</f>
        <v>24593159.060000002</v>
      </c>
      <c r="F18" s="15">
        <v>23108663.890000001</v>
      </c>
      <c r="G18" s="15">
        <v>20836313.350000001</v>
      </c>
      <c r="H18" s="15">
        <f t="shared" si="4"/>
        <v>1484495.1700000018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55659198.660000004</v>
      </c>
      <c r="D42" s="23">
        <f t="shared" si="12"/>
        <v>3410601</v>
      </c>
      <c r="E42" s="23">
        <f t="shared" si="12"/>
        <v>59069799.660000004</v>
      </c>
      <c r="F42" s="23">
        <f t="shared" si="12"/>
        <v>55923415.060000002</v>
      </c>
      <c r="G42" s="23">
        <f t="shared" si="12"/>
        <v>51075297.270000003</v>
      </c>
      <c r="H42" s="23">
        <f t="shared" si="12"/>
        <v>3146384.5999999987</v>
      </c>
    </row>
    <row r="43" spans="1:8" x14ac:dyDescent="0.2">
      <c r="A43" s="62" t="s">
        <v>143</v>
      </c>
      <c r="B43" s="62"/>
      <c r="C43" s="62"/>
      <c r="D43" s="62"/>
      <c r="E43" s="62"/>
      <c r="F43" s="62"/>
      <c r="G43" s="62"/>
      <c r="H43" s="1"/>
    </row>
    <row r="44" spans="1:8" x14ac:dyDescent="0.2">
      <c r="A44" s="63"/>
      <c r="B44" s="63"/>
      <c r="C44" s="63"/>
      <c r="D44" s="63"/>
      <c r="E44" s="63"/>
      <c r="F44" s="63"/>
      <c r="G44" s="63"/>
      <c r="H44" s="1"/>
    </row>
    <row r="45" spans="1:8" x14ac:dyDescent="0.2">
      <c r="A45" s="63"/>
      <c r="B45" s="63"/>
      <c r="C45" s="63"/>
      <c r="D45" s="63"/>
      <c r="E45" s="63"/>
      <c r="F45" s="63"/>
      <c r="G45" s="63"/>
      <c r="H45" s="1"/>
    </row>
    <row r="46" spans="1:8" x14ac:dyDescent="0.2">
      <c r="A46" s="63"/>
      <c r="B46" s="63"/>
      <c r="C46" s="63"/>
      <c r="D46" s="63"/>
      <c r="E46" s="63"/>
      <c r="F46" s="63"/>
      <c r="G46" s="63"/>
      <c r="H46" s="1"/>
    </row>
    <row r="47" spans="1:8" x14ac:dyDescent="0.2">
      <c r="A47" s="63"/>
      <c r="B47" s="63"/>
      <c r="C47" s="63"/>
      <c r="D47" s="63"/>
      <c r="E47" s="63"/>
      <c r="F47" s="63"/>
      <c r="G47" s="63"/>
      <c r="H47" s="1"/>
    </row>
    <row r="48" spans="1:8" x14ac:dyDescent="0.2">
      <c r="A48" s="63"/>
      <c r="B48" s="63"/>
      <c r="C48" s="63"/>
      <c r="D48" s="63"/>
      <c r="E48" s="63"/>
      <c r="F48" s="63"/>
      <c r="G48" s="63"/>
      <c r="H48" s="1"/>
    </row>
    <row r="49" spans="1:8" x14ac:dyDescent="0.2">
      <c r="A49" s="63"/>
      <c r="B49" s="63"/>
      <c r="C49" s="63"/>
      <c r="D49" s="63"/>
      <c r="E49" s="63"/>
      <c r="F49" s="63"/>
      <c r="G49" s="63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64" t="s">
        <v>144</v>
      </c>
      <c r="C52" s="1"/>
      <c r="D52" s="1"/>
      <c r="E52" s="65" t="s">
        <v>145</v>
      </c>
      <c r="F52" s="65"/>
      <c r="G52" s="65"/>
      <c r="H52" s="1"/>
    </row>
    <row r="53" spans="1:8" ht="22.5" x14ac:dyDescent="0.2">
      <c r="A53" s="1"/>
      <c r="B53" s="66" t="s">
        <v>146</v>
      </c>
      <c r="C53" s="1"/>
      <c r="D53" s="1"/>
      <c r="E53" s="67" t="s">
        <v>148</v>
      </c>
      <c r="F53" s="67"/>
      <c r="G53" s="67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</sheetData>
  <sheetProtection formatCells="0" formatColumns="0" formatRows="0" autoFilter="0"/>
  <mergeCells count="7">
    <mergeCell ref="E52:G52"/>
    <mergeCell ref="E53:G53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2022-02-23T16:37:20Z</cp:lastPrinted>
  <dcterms:created xsi:type="dcterms:W3CDTF">2014-02-10T03:37:14Z</dcterms:created>
  <dcterms:modified xsi:type="dcterms:W3CDTF">2022-02-23T16:37:27Z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