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IMESTRALES 2021\CUENTA PUBLICA 2021\"/>
    </mc:Choice>
  </mc:AlternateContent>
  <xr:revisionPtr revIDLastSave="0" documentId="13_ncr:1_{57AC77E3-F54B-431E-AC16-DF8820021D67}" xr6:coauthVersionLast="47" xr6:coauthVersionMax="47" xr10:uidLastSave="{00000000-0000-0000-0000-000000000000}"/>
  <bookViews>
    <workbookView xWindow="-120" yWindow="-120" windowWidth="29040" windowHeight="15840" tabRatio="863" activeTab="12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65" l="1"/>
  <c r="F35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9" i="65"/>
  <c r="F48" i="65"/>
  <c r="F47" i="65"/>
  <c r="F46" i="65"/>
  <c r="F45" i="65"/>
  <c r="F44" i="65"/>
  <c r="F43" i="65"/>
  <c r="F42" i="65"/>
  <c r="F41" i="65"/>
  <c r="F40" i="65"/>
  <c r="F39" i="65"/>
  <c r="F38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99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<sst xmlns="http://schemas.openxmlformats.org/spreadsheetml/2006/main" count="898" uniqueCount="634">
  <si>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</si>
  <si>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</si>
  <si>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</si>
  <si>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</si>
  <si>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</si>
  <si>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</si>
  <si>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</si>
  <si>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</si>
  <si>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</si>
  <si>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</si>
  <si>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</si>
  <si>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</si>
  <si>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</si>
  <si>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</si>
  <si>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</si>
  <si>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</si>
  <si>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</si>
  <si>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</si>
  <si>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</si>
  <si>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</si>
  <si>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</si>
  <si>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</si>
  <si>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</si>
  <si>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</si>
  <si>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</si>
  <si>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</si>
  <si>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</si>
  <si>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</si>
  <si>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</si>
  <si>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</si>
  <si>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</si>
  <si>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</si>
  <si>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</si>
  <si>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</si>
  <si>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</si>
  <si>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</si>
  <si>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</si>
  <si>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</si>
  <si>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</si>
  <si>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</si>
  <si>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</si>
  <si>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</si>
  <si>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</si>
  <si>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</si>
  <si>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</si>
  <si>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</si>
  <si>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</si>
  <si>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</si>
  <si>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</si>
  <si>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</si>
  <si>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</si>
  <si>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</si>
  <si>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</si>
  <si>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</si>
  <si>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</si>
  <si>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</si>
  <si>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</si>
  <si>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</si>
  <si>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</si>
  <si>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</si>
  <si>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</si>
  <si>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</si>
  <si>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</si>
  <si>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</si>
  <si>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</si>
  <si>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</si>
  <si>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</si>
  <si>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</si>
  <si>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</si>
  <si>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</si>
  <si>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</si>
  <si>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</si>
  <si>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</si>
  <si>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</si>
  <si>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</si>
  <si>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</si>
  <si>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</si>
  <si>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</si>
  <si>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</si>
  <si>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</si>
  <si>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</si>
  <si>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</si>
  <si>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</si>
  <si>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</si>
  <si>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</si>
  <si>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</si>
  <si>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</si>
  <si>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</si>
  <si>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</si>
  <si>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</si>
  <si>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</si>
  <si>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</si>
  <si>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</si>
  <si>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</si>
  <si>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</si>
  <si>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</si>
  <si>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</si>
  <si>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</si>
  <si>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</si>
  <si>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</si>
  <si>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</si>
  <si>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</si>
  <si>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</si>
  <si>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</si>
  <si>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</si>
  <si>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</si>
  <si>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</si>
  <si>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</si>
  <si>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</si>
  <si>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</si>
  <si>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</si>
  <si>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</si>
  <si>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</si>
  <si>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</si>
  <si>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</si>
  <si>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</si>
  <si>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</si>
  <si>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</si>
  <si>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</si>
  <si>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</si>
  <si>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</si>
  <si>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</si>
  <si>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</si>
  <si>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</si>
  <si>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</si>
  <si>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</si>
  <si>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</si>
  <si>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</si>
  <si>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</si>
  <si>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</si>
  <si>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</si>
  <si>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</si>
  <si>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</si>
  <si>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</si>
  <si>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</si>
  <si>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</si>
  <si>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</si>
  <si>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</si>
  <si>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</si>
  <si>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</si>
  <si>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</si>
  <si>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</si>
  <si>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</si>
  <si>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</si>
  <si>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</si>
  <si>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</si>
  <si>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</si>
  <si>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</si>
  <si>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</si>
  <si>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</si>
  <si>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</si>
  <si>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</si>
  <si>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</si>
  <si>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</si>
  <si>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</si>
  <si>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</si>
  <si>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</si>
  <si>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</si>
  <si>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</si>
  <si>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</si>
  <si>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</si>
  <si>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</si>
  <si>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</si>
  <si>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</si>
  <si>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</si>
  <si>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</si>
  <si>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</si>
  <si>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</si>
  <si>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</si>
  <si>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</si>
  <si>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</si>
  <si>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</si>
  <si>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</si>
  <si>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</si>
  <si>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</si>
  <si>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</si>
  <si>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</si>
  <si>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</si>
  <si>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</si>
  <si>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</si>
  <si>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</si>
  <si>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</si>
  <si>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</si>
  <si>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</si>
  <si>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</si>
  <si>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</si>
  <si>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</si>
  <si>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</si>
  <si>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</si>
  <si>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</si>
  <si>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</si>
  <si>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</si>
  <si>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</si>
  <si>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</si>
  <si>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</si>
  <si>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</si>
  <si>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</si>
  <si>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</si>
  <si>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</si>
  <si>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</si>
  <si>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</si>
  <si>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</si>
  <si>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</si>
  <si>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</si>
  <si>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</si>
  <si>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</si>
  <si>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</si>
  <si>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</si>
  <si>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</si>
  <si>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</si>
  <si>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</si>
  <si>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</si>
  <si>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</si>
  <si>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</si>
  <si>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</si>
  <si>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</si>
  <si>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</si>
  <si>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</si>
  <si>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</si>
  <si>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</si>
  <si>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</si>
  <si>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</si>
  <si>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</si>
  <si>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</si>
  <si>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</si>
  <si>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</si>
  <si>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</si>
  <si>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</si>
  <si>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</si>
  <si>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</si>
  <si>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</si>
  <si>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</si>
  <si>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</si>
  <si>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</si>
  <si>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</si>
  <si>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</si>
  <si>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</si>
  <si>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</si>
  <si>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</si>
  <si>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</si>
  <si>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</si>
  <si>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</si>
  <si>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</si>
  <si>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</si>
  <si>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</si>
  <si>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</si>
  <si>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</si>
  <si>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</si>
  <si>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</si>
  <si>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</si>
  <si>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</si>
  <si>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</si>
  <si>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</si>
  <si>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</si>
  <si>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</si>
  <si>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</si>
  <si>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</si>
  <si>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</si>
  <si>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</si>
  <si>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</si>
  <si>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</si>
  <si>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</si>
  <si>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</si>
  <si>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</si>
  <si>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</si>
  <si>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</si>
  <si>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</si>
  <si>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</si>
  <si>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</si>
  <si>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</si>
  <si>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</si>
  <si>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</si>
  <si>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</si>
  <si>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</si>
  <si>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</si>
  <si>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</si>
  <si>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</si>
  <si>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</si>
  <si>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</si>
  <si>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</si>
  <si>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</si>
  <si>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</si>
  <si>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</si>
  <si>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</si>
  <si>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</si>
  <si>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</si>
  <si>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</si>
  <si>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</si>
  <si>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</si>
  <si>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</si>
  <si>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</si>
  <si>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</si>
  <si>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</si>
  <si>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</si>
  <si>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</si>
  <si>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</si>
  <si>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</si>
  <si>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</si>
  <si>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</si>
  <si>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</si>
  <si>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</si>
  <si>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</si>
  <si>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</si>
  <si>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</si>
  <si>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</si>
  <si>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</si>
  <si>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</si>
  <si>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</si>
  <si>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</si>
  <si>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</si>
  <si>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</si>
  <si>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</si>
  <si>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</si>
  <si>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</si>
  <si>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</si>
  <si>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</si>
  <si>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</si>
  <si>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</si>
  <si>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</si>
  <si>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</si>
  <si>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</si>
  <si>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</si>
  <si>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</si>
  <si>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</si>
  <si>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</si>
  <si>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</si>
  <si>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</si>
  <si>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</si>
  <si>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</si>
  <si>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</si>
  <si>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</si>
  <si>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</si>
  <si>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</si>
  <si>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</si>
  <si>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</si>
  <si>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</si>
  <si>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</si>
  <si>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</si>
  <si>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</si>
  <si>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</si>
  <si>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</si>
  <si>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</si>
  <si>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</si>
  <si>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</si>
  <si>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</si>
  <si>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</si>
  <si>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</si>
  <si>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</si>
  <si>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</si>
  <si>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</si>
  <si>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</si>
  <si>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</si>
  <si>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</si>
  <si>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</si>
  <si>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</si>
  <si>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</si>
  <si>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</si>
  <si>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</si>
  <si>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</si>
  <si>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</si>
  <si>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</si>
  <si>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</si>
  <si>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</si>
  <si>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</si>
  <si>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</si>
  <si>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</si>
  <si>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</si>
  <si>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</si>
  <si>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</si>
  <si>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</si>
  <si>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</si>
  <si>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</si>
  <si>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</si>
  <si>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</si>
  <si>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</si>
  <si>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</si>
  <si>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</si>
  <si>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</si>
  <si>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</si>
  <si>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</si>
  <si>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</si>
  <si>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</si>
  <si>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</si>
  <si>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</si>
  <si>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</si>
  <si>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</si>
  <si>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</si>
  <si>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</si>
  <si>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</si>
  <si>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</si>
  <si>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</si>
  <si>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</si>
  <si>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</si>
  <si>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</si>
  <si>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</si>
  <si>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</si>
  <si>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</si>
  <si>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</si>
  <si>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</si>
  <si>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</si>
  <si>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</si>
  <si>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</si>
  <si>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</si>
  <si>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</si>
  <si>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</si>
  <si>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</si>
  <si>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</si>
  <si>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</si>
  <si>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</si>
  <si>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</si>
  <si>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</si>
  <si>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</si>
  <si>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</si>
  <si>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</si>
  <si>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</si>
  <si>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</si>
  <si>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</si>
  <si>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</si>
  <si>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</si>
  <si>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</si>
  <si>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</si>
  <si>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</si>
  <si>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</si>
  <si>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</si>
  <si>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</si>
  <si>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</si>
  <si>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</si>
  <si>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</si>
  <si>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</si>
  <si>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</si>
  <si>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</si>
  <si>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</si>
  <si>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</si>
  <si>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</si>
  <si>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</si>
  <si>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</si>
  <si>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</si>
  <si>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</si>
  <si>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</si>
  <si>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</si>
  <si>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</si>
  <si>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</si>
  <si>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</si>
  <si>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</si>
  <si>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</si>
  <si>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</si>
  <si>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</si>
  <si>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</si>
  <si>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</si>
  <si>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</si>
  <si>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</si>
  <si>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</si>
  <si>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</si>
  <si>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</si>
  <si>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</si>
  <si>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</si>
  <si>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</si>
  <si>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</si>
  <si>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</si>
  <si>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</si>
  <si>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</si>
  <si>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</si>
  <si>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</si>
  <si>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</si>
  <si>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</si>
  <si>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</si>
  <si>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</si>
  <si>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</si>
  <si>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</si>
  <si>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</si>
  <si>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</si>
  <si>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</si>
  <si>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</si>
  <si>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</si>
  <si>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</si>
  <si>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</si>
  <si>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</si>
  <si>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</si>
  <si>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</si>
  <si>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</si>
  <si>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</si>
  <si>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</si>
  <si>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</si>
  <si>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</si>
  <si>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</si>
  <si>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</si>
  <si>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</si>
  <si>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</si>
  <si>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</si>
  <si>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</si>
  <si>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</si>
  <si>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</si>
  <si>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</si>
  <si>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</si>
  <si>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</si>
  <si>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</si>
  <si>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</si>
  <si>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</si>
  <si>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</si>
  <si>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</si>
  <si>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</si>
  <si>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</si>
  <si>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</si>
  <si>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</si>
  <si>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</si>
  <si>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</si>
  <si>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</si>
  <si>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</si>
  <si>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</si>
  <si>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</si>
  <si>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</si>
  <si>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</si>
  <si>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</si>
  <si>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</si>
  <si>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</si>
  <si>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</si>
  <si>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</si>
  <si>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</si>
  <si>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</si>
  <si>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</si>
  <si>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</si>
  <si>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</si>
  <si>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</si>
  <si>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</si>
  <si>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</si>
  <si>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</si>
  <si>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</si>
  <si>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</si>
  <si>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</si>
  <si>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</si>
  <si>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</si>
  <si>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</si>
  <si>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</si>
  <si>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</si>
  <si>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</si>
  <si>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</si>
  <si>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</si>
  <si>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</si>
  <si>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</si>
  <si>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</si>
  <si>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</si>
  <si>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</si>
  <si>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</si>
  <si>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</si>
  <si>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</si>
  <si>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</si>
  <si>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</si>
  <si>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</si>
  <si>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</si>
  <si>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</si>
  <si>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</si>
  <si>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</si>
  <si>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</si>
  <si>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</si>
  <si>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</si>
  <si>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</si>
  <si>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</si>
  <si>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</si>
  <si>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</si>
  <si>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</si>
  <si>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</si>
  <si>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</si>
  <si>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</si>
  <si>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</si>
  <si>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</si>
  <si>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</si>
  <si>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</si>
  <si>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</si>
  <si>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</si>
  <si>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</si>
  <si>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</si>
  <si>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</si>
  <si>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</si>
  <si>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</si>
  <si>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</si>
  <si>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</si>
  <si>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</si>
  <si>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</si>
  <si>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</si>
  <si>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</si>
  <si>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</si>
  <si>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</si>
  <si>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</si>
  <si>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</si>
  <si>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</si>
  <si>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</si>
  <si>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</si>
  <si>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</si>
  <si>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</si>
  <si>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</si>
  <si>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</si>
  <si>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</si>
  <si>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</si>
  <si>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</si>
  <si>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</si>
  <si>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</si>
  <si>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</si>
  <si>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</si>
  <si>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</si>
  <si>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</si>
  <si>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</si>
  <si>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</si>
  <si>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</si>
  <si>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</si>
  <si>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</si>
  <si>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</si>
  <si>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</si>
  <si>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</si>
  <si>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</si>
  <si>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</si>
  <si>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</si>
  <si>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</si>
  <si>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</si>
  <si>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</si>
  <si>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</si>
  <si>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</si>
  <si>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</si>
  <si>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</si>
  <si>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</si>
  <si>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</si>
  <si>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</si>
  <si>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</si>
  <si>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</si>
  <si>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</si>
  <si>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</si>
  <si>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</si>
  <si>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Bienes en Proceso de Escrituración</t>
  </si>
  <si>
    <t>Escrituración en Proceso de Bienes</t>
  </si>
  <si>
    <t>Sistema de Agua Potable y Alcantarillado Municipal de Valle de Santiago</t>
  </si>
  <si>
    <t>Correspondiente del 1 de Enero AL 31 DE DICIEMBRE DEL 2021</t>
  </si>
  <si>
    <t>“Bajo protesta de decir verdad declaramos que los Estados Financieros y sus notas, son razonablemente correctos y son responsabilidad del emisor”.</t>
  </si>
  <si>
    <t>__________________                                                         ________________</t>
  </si>
  <si>
    <t xml:space="preserve">   Director General                                                            Coordinador Administrativo</t>
  </si>
  <si>
    <t>Ing. Arturo Castillo Serrano                                               CP.Omar Guzmán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</si>
</sst>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70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3" fillId="0" borderId="11" xfId="3" applyFont="1" applyBorder="1" applyAlignment="1" applyProtection="1">
      <alignment vertical="center"/>
      <protection locked="0"/>
    </xf>
    <xf numFmtId="0" fontId="3" fillId="0" borderId="0" xfId="3" applyFont="1" applyAlignment="1" applyProtection="1">
      <alignment vertical="center"/>
      <protection locked="0"/>
    </xf>
    <xf numFmtId="0" fontId="3" fillId="0" borderId="0" xfId="3" applyFont="1" applyAlignment="1" applyProtection="1">
      <alignment horizontal="left" vertical="center"/>
      <protection locked="0"/>
    </xf>
    <xf numFmtId="0" fontId="3" fillId="0" borderId="0" xfId="3" applyFont="1" applyAlignment="1" applyProtection="1">
      <alignment horizontal="left"/>
      <protection locked="0"/>
    </xf>
    <xf numFmtId="0" fontId="3" fillId="0" borderId="0" xfId="3" applyFont="1" applyAlignment="1" applyProtection="1">
      <alignment horizontal="left" vertical="top" wrapText="1"/>
      <protection locked="0"/>
    </xf>
  </cellXfs>
  <cellStyles count="16">
    <cellStyle name="Hipervínculo" xfId="11" builtinId="8"/>
    <cellStyle name="Millares 2" xfId="1" xr:uid="{00000000-0005-0000-0000-000001000000}"/>
    <cellStyle name="Millares 2 2" xfId="1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790575</xdr:colOff>
      <xdr:row>2</xdr:row>
      <xdr:rowOff>123825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427696C1-723E-4699-8EB4-67D1E7491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7150"/>
          <a:ext cx="790575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5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A51" sqref="A1:E51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39" t="s">
        <v>628</v>
      </c>
      <c r="B1" s="139"/>
      <c r="C1" s="19"/>
      <c r="D1" s="16" t="s">
        <v>614</v>
      </c>
      <c r="E1" s="17">
        <v>2021</v>
      </c>
    </row>
    <row r="2" spans="1:5" ht="18.95" customHeight="1" x14ac:dyDescent="0.2">
      <c r="A2" s="140" t="s">
        <v>613</v>
      </c>
      <c r="B2" s="140"/>
      <c r="C2" s="38"/>
      <c r="D2" s="16" t="s">
        <v>615</v>
      </c>
      <c r="E2" s="19" t="s">
        <v>617</v>
      </c>
    </row>
    <row r="3" spans="1:5" ht="18.95" customHeight="1" x14ac:dyDescent="0.2">
      <c r="A3" s="141" t="s">
        <v>629</v>
      </c>
      <c r="B3" s="141"/>
      <c r="C3" s="19"/>
      <c r="D3" s="16" t="s">
        <v>616</v>
      </c>
      <c r="E3" s="17">
        <v>4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4" x14ac:dyDescent="0.2">
      <c r="A33" s="7"/>
      <c r="B33" s="9"/>
    </row>
    <row r="34" spans="1:4" x14ac:dyDescent="0.2">
      <c r="A34" s="47" t="s">
        <v>49</v>
      </c>
      <c r="B34" s="48" t="s">
        <v>44</v>
      </c>
    </row>
    <row r="35" spans="1:4" x14ac:dyDescent="0.2">
      <c r="A35" s="47" t="s">
        <v>50</v>
      </c>
      <c r="B35" s="48" t="s">
        <v>45</v>
      </c>
    </row>
    <row r="36" spans="1:4" x14ac:dyDescent="0.2">
      <c r="A36" s="7"/>
      <c r="B36" s="10"/>
    </row>
    <row r="37" spans="1:4" x14ac:dyDescent="0.2">
      <c r="A37" s="7"/>
      <c r="B37" s="8" t="s">
        <v>47</v>
      </c>
    </row>
    <row r="38" spans="1:4" x14ac:dyDescent="0.2">
      <c r="A38" s="7" t="s">
        <v>48</v>
      </c>
      <c r="B38" s="48" t="s">
        <v>32</v>
      </c>
    </row>
    <row r="39" spans="1:4" x14ac:dyDescent="0.2">
      <c r="A39" s="7"/>
      <c r="B39" s="48" t="s">
        <v>33</v>
      </c>
    </row>
    <row r="40" spans="1:4" ht="12" thickBot="1" x14ac:dyDescent="0.25">
      <c r="A40" s="11"/>
      <c r="B40" s="12"/>
    </row>
    <row r="41" spans="1:4" x14ac:dyDescent="0.2">
      <c r="A41" s="165" t="s">
        <v>630</v>
      </c>
      <c r="B41" s="165"/>
      <c r="C41" s="166"/>
      <c r="D41" s="166"/>
    </row>
    <row r="42" spans="1:4" x14ac:dyDescent="0.2">
      <c r="A42" s="167"/>
      <c r="B42" s="167"/>
      <c r="C42" s="167"/>
      <c r="D42" s="167"/>
    </row>
    <row r="43" spans="1:4" x14ac:dyDescent="0.2">
      <c r="A43" s="167"/>
      <c r="B43" s="167"/>
      <c r="C43" s="167"/>
      <c r="D43" s="167"/>
    </row>
    <row r="44" spans="1:4" x14ac:dyDescent="0.2">
      <c r="A44" s="167"/>
      <c r="B44" s="167"/>
      <c r="C44" s="167"/>
      <c r="D44" s="167"/>
    </row>
    <row r="45" spans="1:4" x14ac:dyDescent="0.2">
      <c r="A45" s="167"/>
      <c r="B45" s="167"/>
      <c r="C45" s="167"/>
      <c r="D45" s="167"/>
    </row>
    <row r="46" spans="1:4" x14ac:dyDescent="0.2">
      <c r="A46" s="103"/>
      <c r="B46" s="103"/>
      <c r="C46" s="103"/>
      <c r="D46" s="103"/>
    </row>
    <row r="47" spans="1:4" x14ac:dyDescent="0.2">
      <c r="A47" s="103"/>
      <c r="B47" s="103"/>
      <c r="C47" s="103"/>
      <c r="D47" s="103"/>
    </row>
    <row r="48" spans="1:4" x14ac:dyDescent="0.2">
      <c r="A48" s="103"/>
      <c r="B48" s="168" t="s">
        <v>631</v>
      </c>
      <c r="C48" s="103"/>
      <c r="D48" s="103"/>
    </row>
    <row r="49" spans="1:4" x14ac:dyDescent="0.2">
      <c r="A49" s="103"/>
      <c r="B49" s="169" t="s">
        <v>632</v>
      </c>
      <c r="C49" s="103"/>
      <c r="D49" s="103"/>
    </row>
    <row r="50" spans="1:4" x14ac:dyDescent="0.2">
      <c r="A50" s="103"/>
      <c r="B50" s="103" t="s">
        <v>633</v>
      </c>
      <c r="C50" s="103"/>
      <c r="D50" s="103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88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activeCell="B21" sqref="A1:C21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45" t="s">
        <v>628</v>
      </c>
      <c r="B1" s="146"/>
      <c r="C1" s="147"/>
    </row>
    <row r="2" spans="1:3" s="39" customFormat="1" ht="18" customHeight="1" x14ac:dyDescent="0.25">
      <c r="A2" s="148" t="s">
        <v>44</v>
      </c>
      <c r="B2" s="149"/>
      <c r="C2" s="150"/>
    </row>
    <row r="3" spans="1:3" s="39" customFormat="1" ht="18" customHeight="1" x14ac:dyDescent="0.25">
      <c r="A3" s="148" t="s">
        <v>629</v>
      </c>
      <c r="B3" s="149"/>
      <c r="C3" s="150"/>
    </row>
    <row r="4" spans="1:3" s="42" customFormat="1" ht="18" customHeight="1" x14ac:dyDescent="0.2">
      <c r="A4" s="151" t="s">
        <v>624</v>
      </c>
      <c r="B4" s="152"/>
      <c r="C4" s="153"/>
    </row>
    <row r="5" spans="1:3" s="40" customFormat="1" x14ac:dyDescent="0.2">
      <c r="A5" s="60" t="s">
        <v>529</v>
      </c>
      <c r="B5" s="60"/>
      <c r="C5" s="61">
        <v>56749501.460000001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0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0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3" x14ac:dyDescent="0.2">
      <c r="A17" s="75">
        <v>3.2</v>
      </c>
      <c r="B17" s="68" t="s">
        <v>538</v>
      </c>
      <c r="C17" s="66">
        <v>0</v>
      </c>
    </row>
    <row r="18" spans="1:3" x14ac:dyDescent="0.2">
      <c r="A18" s="75">
        <v>3.3</v>
      </c>
      <c r="B18" s="70" t="s">
        <v>539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56749501.460000001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activeCell="A40" sqref="A1:C40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54" t="s">
        <v>628</v>
      </c>
      <c r="B1" s="155"/>
      <c r="C1" s="156"/>
    </row>
    <row r="2" spans="1:3" s="43" customFormat="1" ht="18.95" customHeight="1" x14ac:dyDescent="0.25">
      <c r="A2" s="157" t="s">
        <v>45</v>
      </c>
      <c r="B2" s="158"/>
      <c r="C2" s="159"/>
    </row>
    <row r="3" spans="1:3" s="43" customFormat="1" ht="18.95" customHeight="1" x14ac:dyDescent="0.25">
      <c r="A3" s="157" t="s">
        <v>629</v>
      </c>
      <c r="B3" s="158"/>
      <c r="C3" s="159"/>
    </row>
    <row r="4" spans="1:3" s="44" customFormat="1" x14ac:dyDescent="0.2">
      <c r="A4" s="151" t="s">
        <v>624</v>
      </c>
      <c r="B4" s="152"/>
      <c r="C4" s="153"/>
    </row>
    <row r="5" spans="1:3" x14ac:dyDescent="0.2">
      <c r="A5" s="91" t="s">
        <v>542</v>
      </c>
      <c r="B5" s="60"/>
      <c r="C5" s="84">
        <v>55923415.060000002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4441559.45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387290.12</v>
      </c>
    </row>
    <row r="11" spans="1:3" x14ac:dyDescent="0.2">
      <c r="A11" s="100">
        <v>2.4</v>
      </c>
      <c r="B11" s="83" t="s">
        <v>241</v>
      </c>
      <c r="C11" s="93">
        <v>0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1965375.02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1588894.31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500000</v>
      </c>
    </row>
    <row r="19" spans="1:3" x14ac:dyDescent="0.2">
      <c r="A19" s="100" t="s">
        <v>575</v>
      </c>
      <c r="B19" s="83" t="s">
        <v>546</v>
      </c>
      <c r="C19" s="93">
        <v>0</v>
      </c>
    </row>
    <row r="20" spans="1:3" x14ac:dyDescent="0.2">
      <c r="A20" s="100" t="s">
        <v>576</v>
      </c>
      <c r="B20" s="83" t="s">
        <v>547</v>
      </c>
      <c r="C20" s="93">
        <v>0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0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1638187.04</v>
      </c>
    </row>
    <row r="31" spans="1:3" x14ac:dyDescent="0.2">
      <c r="A31" s="100" t="s">
        <v>564</v>
      </c>
      <c r="B31" s="83" t="s">
        <v>442</v>
      </c>
      <c r="C31" s="93">
        <v>1638187.04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3" x14ac:dyDescent="0.2">
      <c r="A33" s="100" t="s">
        <v>566</v>
      </c>
      <c r="B33" s="83" t="s">
        <v>452</v>
      </c>
      <c r="C33" s="93">
        <v>0</v>
      </c>
    </row>
    <row r="34" spans="1:3" x14ac:dyDescent="0.2">
      <c r="A34" s="100" t="s">
        <v>567</v>
      </c>
      <c r="B34" s="83" t="s">
        <v>568</v>
      </c>
      <c r="C34" s="93">
        <v>0</v>
      </c>
    </row>
    <row r="35" spans="1:3" x14ac:dyDescent="0.2">
      <c r="A35" s="100" t="s">
        <v>569</v>
      </c>
      <c r="B35" s="83" t="s">
        <v>570</v>
      </c>
      <c r="C35" s="93">
        <v>0</v>
      </c>
    </row>
    <row r="36" spans="1:3" x14ac:dyDescent="0.2">
      <c r="A36" s="100" t="s">
        <v>571</v>
      </c>
      <c r="B36" s="83" t="s">
        <v>460</v>
      </c>
      <c r="C36" s="93">
        <v>0</v>
      </c>
    </row>
    <row r="37" spans="1:3" x14ac:dyDescent="0.2">
      <c r="A37" s="100" t="s">
        <v>572</v>
      </c>
      <c r="B37" s="92" t="s">
        <v>573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53120042.649999999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49"/>
  <sheetViews>
    <sheetView topLeftCell="A19" workbookViewId="0">
      <selection activeCell="A50" sqref="A1:J50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44" t="s">
        <v>628</v>
      </c>
      <c r="B1" s="160"/>
      <c r="C1" s="160"/>
      <c r="D1" s="160"/>
      <c r="E1" s="160"/>
      <c r="F1" s="160"/>
      <c r="G1" s="29" t="s">
        <v>614</v>
      </c>
      <c r="H1" s="30">
        <v>2021</v>
      </c>
    </row>
    <row r="2" spans="1:10" ht="18.95" customHeight="1" x14ac:dyDescent="0.2">
      <c r="A2" s="144" t="s">
        <v>625</v>
      </c>
      <c r="B2" s="160"/>
      <c r="C2" s="160"/>
      <c r="D2" s="160"/>
      <c r="E2" s="160"/>
      <c r="F2" s="160"/>
      <c r="G2" s="16" t="s">
        <v>619</v>
      </c>
      <c r="H2" s="30" t="str">
        <f>'Notas a los Edos Financieros'!E2</f>
        <v>TRIMESTRAL</v>
      </c>
    </row>
    <row r="3" spans="1:10" ht="18.95" customHeight="1" x14ac:dyDescent="0.2">
      <c r="A3" s="161" t="s">
        <v>629</v>
      </c>
      <c r="B3" s="162"/>
      <c r="C3" s="162"/>
      <c r="D3" s="162"/>
      <c r="E3" s="162"/>
      <c r="F3" s="162"/>
      <c r="G3" s="16" t="s">
        <v>620</v>
      </c>
      <c r="H3" s="30">
        <v>4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9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x14ac:dyDescent="0.2">
      <c r="A35" s="31">
        <v>7710</v>
      </c>
      <c r="B35" s="31" t="s">
        <v>626</v>
      </c>
      <c r="C35" s="36">
        <v>0</v>
      </c>
      <c r="D35" s="36">
        <v>0</v>
      </c>
      <c r="E35" s="36">
        <v>0</v>
      </c>
      <c r="F35" s="36">
        <f t="shared" ref="F35:F36" si="1">C35+D35+E35</f>
        <v>0</v>
      </c>
    </row>
    <row r="36" spans="1:6" x14ac:dyDescent="0.2">
      <c r="A36" s="31">
        <v>7720</v>
      </c>
      <c r="B36" s="31" t="s">
        <v>627</v>
      </c>
      <c r="C36" s="36">
        <v>0</v>
      </c>
      <c r="D36" s="36">
        <v>0</v>
      </c>
      <c r="E36" s="36">
        <v>0</v>
      </c>
      <c r="F36" s="36">
        <f t="shared" si="1"/>
        <v>0</v>
      </c>
    </row>
    <row r="37" spans="1:6" s="46" customFormat="1" x14ac:dyDescent="0.2">
      <c r="A37" s="45">
        <v>8000</v>
      </c>
      <c r="B37" s="46" t="s">
        <v>98</v>
      </c>
    </row>
    <row r="38" spans="1:6" x14ac:dyDescent="0.2">
      <c r="A38" s="31">
        <v>8110</v>
      </c>
      <c r="B38" s="31" t="s">
        <v>97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8120</v>
      </c>
      <c r="B39" s="31" t="s">
        <v>96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8130</v>
      </c>
      <c r="B40" s="31" t="s">
        <v>95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8140</v>
      </c>
      <c r="B41" s="31" t="s">
        <v>94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8150</v>
      </c>
      <c r="B42" s="31" t="s">
        <v>93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8210</v>
      </c>
      <c r="B43" s="31" t="s">
        <v>92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8220</v>
      </c>
      <c r="B44" s="31" t="s">
        <v>91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8230</v>
      </c>
      <c r="B45" s="31" t="s">
        <v>90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8240</v>
      </c>
      <c r="B46" s="31" t="s">
        <v>89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8250</v>
      </c>
      <c r="B47" s="31" t="s">
        <v>88</v>
      </c>
      <c r="C47" s="36">
        <v>0</v>
      </c>
      <c r="D47" s="36">
        <v>0</v>
      </c>
      <c r="E47" s="36">
        <v>0</v>
      </c>
      <c r="F47" s="36">
        <f t="shared" si="0"/>
        <v>0</v>
      </c>
    </row>
    <row r="48" spans="1:6" x14ac:dyDescent="0.2">
      <c r="A48" s="31">
        <v>8260</v>
      </c>
      <c r="B48" s="31" t="s">
        <v>87</v>
      </c>
      <c r="C48" s="36">
        <v>0</v>
      </c>
      <c r="D48" s="36">
        <v>0</v>
      </c>
      <c r="E48" s="36">
        <v>0</v>
      </c>
      <c r="F48" s="36">
        <f t="shared" si="0"/>
        <v>0</v>
      </c>
    </row>
    <row r="49" spans="1:6" x14ac:dyDescent="0.2">
      <c r="A49" s="31">
        <v>8270</v>
      </c>
      <c r="B49" s="31" t="s">
        <v>86</v>
      </c>
      <c r="C49" s="36">
        <v>0</v>
      </c>
      <c r="D49" s="36">
        <v>0</v>
      </c>
      <c r="E49" s="36">
        <v>0</v>
      </c>
      <c r="F49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paperSize="9" scale="5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tabSelected="1" topLeftCell="A4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50000000000003" customHeight="1" x14ac:dyDescent="0.2">
      <c r="A5" s="163" t="s">
        <v>35</v>
      </c>
      <c r="B5" s="163"/>
      <c r="C5" s="163"/>
      <c r="D5" s="163"/>
      <c r="E5" s="163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2.75" x14ac:dyDescent="0.2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4" t="s">
        <v>37</v>
      </c>
      <c r="C10" s="164"/>
      <c r="D10" s="164"/>
      <c r="E10" s="164"/>
    </row>
    <row r="11" spans="1:8" s="129" customFormat="1" ht="12.95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4" t="s">
        <v>39</v>
      </c>
      <c r="C12" s="164"/>
      <c r="D12" s="164"/>
      <c r="E12" s="164"/>
    </row>
    <row r="13" spans="1:8" s="129" customFormat="1" ht="26.1" customHeight="1" x14ac:dyDescent="0.2">
      <c r="A13" s="133" t="s">
        <v>608</v>
      </c>
      <c r="B13" s="164" t="s">
        <v>40</v>
      </c>
      <c r="C13" s="164"/>
      <c r="D13" s="164"/>
      <c r="E13" s="164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5" customHeight="1" x14ac:dyDescent="0.2">
      <c r="A16" s="133" t="s">
        <v>610</v>
      </c>
    </row>
    <row r="17" spans="1:4" s="129" customFormat="1" ht="12.95" customHeight="1" x14ac:dyDescent="0.2">
      <c r="A17" s="134"/>
    </row>
    <row r="18" spans="1:4" s="129" customFormat="1" ht="12.95" customHeight="1" x14ac:dyDescent="0.2">
      <c r="A18" s="46" t="s">
        <v>98</v>
      </c>
    </row>
    <row r="19" spans="1:4" s="129" customFormat="1" ht="12.95" customHeight="1" x14ac:dyDescent="0.2">
      <c r="A19" s="137" t="s">
        <v>611</v>
      </c>
    </row>
    <row r="20" spans="1:4" s="129" customFormat="1" ht="12.95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49"/>
  <sheetViews>
    <sheetView zoomScale="106" zoomScaleNormal="106" workbookViewId="0">
      <selection activeCell="A149" sqref="A1:I149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42" t="s">
        <v>628</v>
      </c>
      <c r="B1" s="143"/>
      <c r="C1" s="143"/>
      <c r="D1" s="143"/>
      <c r="E1" s="143"/>
      <c r="F1" s="143"/>
      <c r="G1" s="16" t="s">
        <v>614</v>
      </c>
      <c r="H1" s="27">
        <v>2021</v>
      </c>
    </row>
    <row r="2" spans="1:8" s="18" customFormat="1" ht="18.95" customHeight="1" x14ac:dyDescent="0.25">
      <c r="A2" s="142" t="s">
        <v>618</v>
      </c>
      <c r="B2" s="143"/>
      <c r="C2" s="143"/>
      <c r="D2" s="143"/>
      <c r="E2" s="143"/>
      <c r="F2" s="143"/>
      <c r="G2" s="16" t="s">
        <v>619</v>
      </c>
      <c r="H2" s="27" t="str">
        <f>'Notas a los Edos Financieros'!E2</f>
        <v>TRIMESTRAL</v>
      </c>
    </row>
    <row r="3" spans="1:8" s="18" customFormat="1" ht="18.95" customHeight="1" x14ac:dyDescent="0.25">
      <c r="A3" s="142" t="s">
        <v>629</v>
      </c>
      <c r="B3" s="143"/>
      <c r="C3" s="143"/>
      <c r="D3" s="143"/>
      <c r="E3" s="143"/>
      <c r="F3" s="143"/>
      <c r="G3" s="16" t="s">
        <v>620</v>
      </c>
      <c r="H3" s="27">
        <v>4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0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2020</v>
      </c>
      <c r="E14" s="23">
        <v>2019</v>
      </c>
      <c r="F14" s="23">
        <v>2018</v>
      </c>
      <c r="G14" s="23">
        <v>2017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27407.34</v>
      </c>
      <c r="D15" s="26">
        <v>27407.34</v>
      </c>
      <c r="E15" s="26">
        <v>27407.34</v>
      </c>
      <c r="F15" s="26">
        <v>27407.34</v>
      </c>
      <c r="G15" s="26">
        <v>27407.34</v>
      </c>
    </row>
    <row r="16" spans="1:8" x14ac:dyDescent="0.2">
      <c r="A16" s="24">
        <v>1124</v>
      </c>
      <c r="B16" s="22" t="s">
        <v>203</v>
      </c>
      <c r="C16" s="26">
        <v>10200202.68</v>
      </c>
      <c r="D16" s="26">
        <v>10190989.970000001</v>
      </c>
      <c r="E16" s="26">
        <v>10190789.970000001</v>
      </c>
      <c r="F16" s="26">
        <v>10230434.130000001</v>
      </c>
      <c r="G16" s="26">
        <v>10058014.560000001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162841.01999999999</v>
      </c>
      <c r="D20" s="26">
        <v>162841.01999999999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36319.449999999997</v>
      </c>
      <c r="D21" s="26">
        <v>36319.449999999997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27797666.079999998</v>
      </c>
      <c r="D23" s="26">
        <v>27797666.079999998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155893.85</v>
      </c>
      <c r="D24" s="26">
        <v>155893.85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309704.62</v>
      </c>
      <c r="D25" s="26">
        <v>309704.62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-0.94</v>
      </c>
      <c r="D26" s="26">
        <v>-0.94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1055991.72</v>
      </c>
      <c r="D27" s="26">
        <v>1055991.72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275407.78000000003</v>
      </c>
    </row>
    <row r="42" spans="1:8" x14ac:dyDescent="0.2">
      <c r="A42" s="24">
        <v>1151</v>
      </c>
      <c r="B42" s="22" t="s">
        <v>226</v>
      </c>
      <c r="C42" s="26">
        <v>275407.78000000003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33365992.439999998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204807.97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2450469.17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19295449.699999999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11415265.6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29052290.489999998</v>
      </c>
      <c r="D62" s="26">
        <f t="shared" ref="D62:E62" si="0">SUM(D63:D70)</f>
        <v>1638187.04</v>
      </c>
      <c r="E62" s="26">
        <f t="shared" si="0"/>
        <v>-9996384.2799999975</v>
      </c>
    </row>
    <row r="63" spans="1:9" x14ac:dyDescent="0.2">
      <c r="A63" s="24">
        <v>1241</v>
      </c>
      <c r="B63" s="22" t="s">
        <v>240</v>
      </c>
      <c r="C63" s="26">
        <v>3155696.7</v>
      </c>
      <c r="D63" s="26">
        <v>392425.68</v>
      </c>
      <c r="E63" s="26">
        <v>-2208630.88</v>
      </c>
    </row>
    <row r="64" spans="1:9" x14ac:dyDescent="0.2">
      <c r="A64" s="24">
        <v>1242</v>
      </c>
      <c r="B64" s="22" t="s">
        <v>241</v>
      </c>
      <c r="C64" s="26">
        <v>146568.26</v>
      </c>
      <c r="D64" s="26">
        <v>3737.04</v>
      </c>
      <c r="E64" s="26">
        <v>-12982.33</v>
      </c>
    </row>
    <row r="65" spans="1:9" x14ac:dyDescent="0.2">
      <c r="A65" s="24">
        <v>1243</v>
      </c>
      <c r="B65" s="22" t="s">
        <v>242</v>
      </c>
      <c r="C65" s="26">
        <v>0</v>
      </c>
      <c r="D65" s="26">
        <v>0</v>
      </c>
      <c r="E65" s="26">
        <v>0</v>
      </c>
    </row>
    <row r="66" spans="1:9" x14ac:dyDescent="0.2">
      <c r="A66" s="24">
        <v>1244</v>
      </c>
      <c r="B66" s="22" t="s">
        <v>243</v>
      </c>
      <c r="C66" s="26">
        <v>11397821.35</v>
      </c>
      <c r="D66" s="26">
        <v>986128.8</v>
      </c>
      <c r="E66" s="26">
        <v>-6544240.6699999999</v>
      </c>
    </row>
    <row r="67" spans="1:9" x14ac:dyDescent="0.2">
      <c r="A67" s="24">
        <v>1245</v>
      </c>
      <c r="B67" s="22" t="s">
        <v>244</v>
      </c>
      <c r="C67" s="26">
        <v>83550.16</v>
      </c>
      <c r="D67" s="26">
        <v>4247.96</v>
      </c>
      <c r="E67" s="26">
        <v>-15971.87</v>
      </c>
    </row>
    <row r="68" spans="1:9" x14ac:dyDescent="0.2">
      <c r="A68" s="24">
        <v>1246</v>
      </c>
      <c r="B68" s="22" t="s">
        <v>245</v>
      </c>
      <c r="C68" s="26">
        <v>14268654.02</v>
      </c>
      <c r="D68" s="26">
        <v>251647.56</v>
      </c>
      <c r="E68" s="26">
        <v>-1214558.53</v>
      </c>
    </row>
    <row r="69" spans="1:9" x14ac:dyDescent="0.2">
      <c r="A69" s="24">
        <v>1247</v>
      </c>
      <c r="B69" s="22" t="s">
        <v>246</v>
      </c>
      <c r="C69" s="26">
        <v>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1634149.58</v>
      </c>
      <c r="D74" s="26">
        <f>SUM(D75:D79)</f>
        <v>0</v>
      </c>
      <c r="E74" s="26">
        <f>SUM(E75:E79)</f>
        <v>0</v>
      </c>
    </row>
    <row r="75" spans="1:9" x14ac:dyDescent="0.2">
      <c r="A75" s="24">
        <v>1251</v>
      </c>
      <c r="B75" s="22" t="s">
        <v>250</v>
      </c>
      <c r="C75" s="26">
        <v>1634149.58</v>
      </c>
      <c r="D75" s="26">
        <v>0</v>
      </c>
      <c r="E75" s="26">
        <v>0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0</v>
      </c>
      <c r="D78" s="26">
        <v>0</v>
      </c>
      <c r="E78" s="26">
        <v>0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1201990.03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1201990.03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24094383.579999998</v>
      </c>
      <c r="D110" s="26">
        <f>SUM(D111:D119)</f>
        <v>24094383.579999998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2032204.68</v>
      </c>
      <c r="D111" s="26">
        <f>C111</f>
        <v>2032204.68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7093656.7400000002</v>
      </c>
      <c r="D112" s="26">
        <f t="shared" ref="D112:D119" si="1">C112</f>
        <v>7093656.7400000002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-77864.91</v>
      </c>
      <c r="D113" s="26">
        <f t="shared" si="1"/>
        <v>-77864.91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1075</v>
      </c>
      <c r="D114" s="26">
        <f t="shared" si="1"/>
        <v>1075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16579950.75</v>
      </c>
      <c r="D117" s="26">
        <f t="shared" si="1"/>
        <v>16579950.75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-1534638.68</v>
      </c>
      <c r="D119" s="26">
        <f t="shared" si="1"/>
        <v>-1534638.68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21"/>
  <sheetViews>
    <sheetView zoomScaleNormal="100" workbookViewId="0">
      <selection activeCell="A222" sqref="A1:E222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40" t="s">
        <v>628</v>
      </c>
      <c r="B1" s="140"/>
      <c r="C1" s="140"/>
      <c r="D1" s="16" t="s">
        <v>614</v>
      </c>
      <c r="E1" s="27">
        <v>2021</v>
      </c>
    </row>
    <row r="2" spans="1:5" s="18" customFormat="1" ht="18.95" customHeight="1" x14ac:dyDescent="0.25">
      <c r="A2" s="140" t="s">
        <v>621</v>
      </c>
      <c r="B2" s="140"/>
      <c r="C2" s="140"/>
      <c r="D2" s="16" t="s">
        <v>619</v>
      </c>
      <c r="E2" s="27" t="str">
        <f>'Notas a los Edos Financieros'!E2</f>
        <v>TRIMESTRAL</v>
      </c>
    </row>
    <row r="3" spans="1:5" s="18" customFormat="1" ht="18.95" customHeight="1" x14ac:dyDescent="0.25">
      <c r="A3" s="140" t="s">
        <v>629</v>
      </c>
      <c r="B3" s="140"/>
      <c r="C3" s="140"/>
      <c r="D3" s="16" t="s">
        <v>620</v>
      </c>
      <c r="E3" s="27">
        <v>4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54506925.079999998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0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0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0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0</v>
      </c>
      <c r="D16" s="102"/>
      <c r="E16" s="51"/>
    </row>
    <row r="17" spans="1:5" ht="22.5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2.5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0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0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0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0</v>
      </c>
      <c r="D31" s="102"/>
      <c r="E31" s="51"/>
    </row>
    <row r="32" spans="1:5" ht="22.5" x14ac:dyDescent="0.2">
      <c r="A32" s="52">
        <v>4145</v>
      </c>
      <c r="B32" s="54" t="s">
        <v>500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1955.61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1955.61</v>
      </c>
      <c r="D35" s="102"/>
      <c r="E35" s="51"/>
    </row>
    <row r="36" spans="1:5" ht="22.5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0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0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2.5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0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54504969.469999999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2.5" x14ac:dyDescent="0.2">
      <c r="A49" s="52">
        <v>4173</v>
      </c>
      <c r="B49" s="54" t="s">
        <v>508</v>
      </c>
      <c r="C49" s="57">
        <v>54504969.469999999</v>
      </c>
      <c r="D49" s="102"/>
      <c r="E49" s="51"/>
    </row>
    <row r="50" spans="1:5" ht="22.5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2.5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2.5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2.5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ht="22.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3.75" x14ac:dyDescent="0.2">
      <c r="A58" s="52">
        <v>4200</v>
      </c>
      <c r="B58" s="54" t="s">
        <v>514</v>
      </c>
      <c r="C58" s="57">
        <f>+C59+C65</f>
        <v>249445.38</v>
      </c>
      <c r="D58" s="102"/>
      <c r="E58" s="51"/>
    </row>
    <row r="59" spans="1:5" ht="22.5" x14ac:dyDescent="0.2">
      <c r="A59" s="52">
        <v>4210</v>
      </c>
      <c r="B59" s="54" t="s">
        <v>515</v>
      </c>
      <c r="C59" s="57">
        <f>SUM(C60:C64)</f>
        <v>249445.38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0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0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249445.38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0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0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0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0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0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0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53120042.649999999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50890106.480000004</v>
      </c>
      <c r="D100" s="59">
        <f>C100/$C$99</f>
        <v>0.95802081363727987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25670665.41</v>
      </c>
      <c r="D101" s="59">
        <f t="shared" ref="D101:D164" si="0">C101/$C$99</f>
        <v>0.48325762046427878</v>
      </c>
      <c r="E101" s="58"/>
    </row>
    <row r="102" spans="1:5" x14ac:dyDescent="0.2">
      <c r="A102" s="56">
        <v>5111</v>
      </c>
      <c r="B102" s="53" t="s">
        <v>364</v>
      </c>
      <c r="C102" s="57">
        <v>15341542.289999999</v>
      </c>
      <c r="D102" s="59">
        <f t="shared" si="0"/>
        <v>0.28880892267129982</v>
      </c>
      <c r="E102" s="58"/>
    </row>
    <row r="103" spans="1:5" x14ac:dyDescent="0.2">
      <c r="A103" s="56">
        <v>5112</v>
      </c>
      <c r="B103" s="53" t="s">
        <v>365</v>
      </c>
      <c r="C103" s="57">
        <v>0</v>
      </c>
      <c r="D103" s="59">
        <f t="shared" si="0"/>
        <v>0</v>
      </c>
      <c r="E103" s="58"/>
    </row>
    <row r="104" spans="1:5" x14ac:dyDescent="0.2">
      <c r="A104" s="56">
        <v>5113</v>
      </c>
      <c r="B104" s="53" t="s">
        <v>366</v>
      </c>
      <c r="C104" s="57">
        <v>3928017.14</v>
      </c>
      <c r="D104" s="59">
        <f t="shared" si="0"/>
        <v>7.3946046426978912E-2</v>
      </c>
      <c r="E104" s="58"/>
    </row>
    <row r="105" spans="1:5" x14ac:dyDescent="0.2">
      <c r="A105" s="56">
        <v>5114</v>
      </c>
      <c r="B105" s="53" t="s">
        <v>367</v>
      </c>
      <c r="C105" s="57">
        <v>3603886.34</v>
      </c>
      <c r="D105" s="59">
        <f t="shared" si="0"/>
        <v>6.7844191386393776E-2</v>
      </c>
      <c r="E105" s="58"/>
    </row>
    <row r="106" spans="1:5" x14ac:dyDescent="0.2">
      <c r="A106" s="56">
        <v>5115</v>
      </c>
      <c r="B106" s="53" t="s">
        <v>368</v>
      </c>
      <c r="C106" s="57">
        <v>2797219.64</v>
      </c>
      <c r="D106" s="59">
        <f t="shared" si="0"/>
        <v>5.2658459979606213E-2</v>
      </c>
      <c r="E106" s="58"/>
    </row>
    <row r="107" spans="1:5" x14ac:dyDescent="0.2">
      <c r="A107" s="56">
        <v>5116</v>
      </c>
      <c r="B107" s="53" t="s">
        <v>369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5728002.3100000005</v>
      </c>
      <c r="D108" s="59">
        <f t="shared" si="0"/>
        <v>0.10783128221001156</v>
      </c>
      <c r="E108" s="58"/>
    </row>
    <row r="109" spans="1:5" x14ac:dyDescent="0.2">
      <c r="A109" s="56">
        <v>5121</v>
      </c>
      <c r="B109" s="53" t="s">
        <v>371</v>
      </c>
      <c r="C109" s="57">
        <v>229865.81</v>
      </c>
      <c r="D109" s="59">
        <f t="shared" si="0"/>
        <v>4.3272896355628209E-3</v>
      </c>
      <c r="E109" s="58"/>
    </row>
    <row r="110" spans="1:5" x14ac:dyDescent="0.2">
      <c r="A110" s="56">
        <v>5122</v>
      </c>
      <c r="B110" s="53" t="s">
        <v>372</v>
      </c>
      <c r="C110" s="57">
        <v>67434.929999999993</v>
      </c>
      <c r="D110" s="59">
        <f t="shared" si="0"/>
        <v>1.2694818497100736E-3</v>
      </c>
      <c r="E110" s="58"/>
    </row>
    <row r="111" spans="1:5" x14ac:dyDescent="0.2">
      <c r="A111" s="56">
        <v>5123</v>
      </c>
      <c r="B111" s="53" t="s">
        <v>373</v>
      </c>
      <c r="C111" s="57">
        <v>1043010.42</v>
      </c>
      <c r="D111" s="59">
        <f t="shared" si="0"/>
        <v>1.963496955136575E-2</v>
      </c>
      <c r="E111" s="58"/>
    </row>
    <row r="112" spans="1:5" x14ac:dyDescent="0.2">
      <c r="A112" s="56">
        <v>5124</v>
      </c>
      <c r="B112" s="53" t="s">
        <v>374</v>
      </c>
      <c r="C112" s="57">
        <v>2269798.42</v>
      </c>
      <c r="D112" s="59">
        <f t="shared" si="0"/>
        <v>4.272960462316195E-2</v>
      </c>
      <c r="E112" s="58"/>
    </row>
    <row r="113" spans="1:5" x14ac:dyDescent="0.2">
      <c r="A113" s="56">
        <v>5125</v>
      </c>
      <c r="B113" s="53" t="s">
        <v>375</v>
      </c>
      <c r="C113" s="57">
        <v>293339.69</v>
      </c>
      <c r="D113" s="59">
        <f t="shared" si="0"/>
        <v>5.5222035858060441E-3</v>
      </c>
      <c r="E113" s="58"/>
    </row>
    <row r="114" spans="1:5" x14ac:dyDescent="0.2">
      <c r="A114" s="56">
        <v>5126</v>
      </c>
      <c r="B114" s="53" t="s">
        <v>376</v>
      </c>
      <c r="C114" s="57">
        <v>1204768.8899999999</v>
      </c>
      <c r="D114" s="59">
        <f t="shared" si="0"/>
        <v>2.2680119026598708E-2</v>
      </c>
      <c r="E114" s="58"/>
    </row>
    <row r="115" spans="1:5" x14ac:dyDescent="0.2">
      <c r="A115" s="56">
        <v>5127</v>
      </c>
      <c r="B115" s="53" t="s">
        <v>377</v>
      </c>
      <c r="C115" s="57">
        <v>421321.78</v>
      </c>
      <c r="D115" s="59">
        <f t="shared" si="0"/>
        <v>7.9315030444539764E-3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198462.37</v>
      </c>
      <c r="D117" s="59">
        <f t="shared" si="0"/>
        <v>3.7361108933522289E-3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19491438.760000002</v>
      </c>
      <c r="D118" s="59">
        <f t="shared" si="0"/>
        <v>0.36693191096298944</v>
      </c>
      <c r="E118" s="58"/>
    </row>
    <row r="119" spans="1:5" x14ac:dyDescent="0.2">
      <c r="A119" s="56">
        <v>5131</v>
      </c>
      <c r="B119" s="53" t="s">
        <v>381</v>
      </c>
      <c r="C119" s="57">
        <v>8681645.5800000001</v>
      </c>
      <c r="D119" s="59">
        <f t="shared" si="0"/>
        <v>0.16343446177560628</v>
      </c>
      <c r="E119" s="58"/>
    </row>
    <row r="120" spans="1:5" x14ac:dyDescent="0.2">
      <c r="A120" s="56">
        <v>5132</v>
      </c>
      <c r="B120" s="53" t="s">
        <v>382</v>
      </c>
      <c r="C120" s="57">
        <v>143183.35</v>
      </c>
      <c r="D120" s="59">
        <f t="shared" si="0"/>
        <v>2.6954675270766185E-3</v>
      </c>
      <c r="E120" s="58"/>
    </row>
    <row r="121" spans="1:5" x14ac:dyDescent="0.2">
      <c r="A121" s="56">
        <v>5133</v>
      </c>
      <c r="B121" s="53" t="s">
        <v>383</v>
      </c>
      <c r="C121" s="57">
        <v>2096787.12</v>
      </c>
      <c r="D121" s="59">
        <f t="shared" si="0"/>
        <v>3.94726174038567E-2</v>
      </c>
      <c r="E121" s="58"/>
    </row>
    <row r="122" spans="1:5" x14ac:dyDescent="0.2">
      <c r="A122" s="56">
        <v>5134</v>
      </c>
      <c r="B122" s="53" t="s">
        <v>384</v>
      </c>
      <c r="C122" s="57">
        <v>240045.51</v>
      </c>
      <c r="D122" s="59">
        <f t="shared" si="0"/>
        <v>4.5189254003733378E-3</v>
      </c>
      <c r="E122" s="58"/>
    </row>
    <row r="123" spans="1:5" x14ac:dyDescent="0.2">
      <c r="A123" s="56">
        <v>5135</v>
      </c>
      <c r="B123" s="53" t="s">
        <v>385</v>
      </c>
      <c r="C123" s="57">
        <v>4901659.51</v>
      </c>
      <c r="D123" s="59">
        <f t="shared" si="0"/>
        <v>9.2275142591588255E-2</v>
      </c>
      <c r="E123" s="58"/>
    </row>
    <row r="124" spans="1:5" x14ac:dyDescent="0.2">
      <c r="A124" s="56">
        <v>5136</v>
      </c>
      <c r="B124" s="53" t="s">
        <v>386</v>
      </c>
      <c r="C124" s="57">
        <v>27834.31</v>
      </c>
      <c r="D124" s="59">
        <f t="shared" si="0"/>
        <v>5.2398884886814003E-4</v>
      </c>
      <c r="E124" s="58"/>
    </row>
    <row r="125" spans="1:5" x14ac:dyDescent="0.2">
      <c r="A125" s="56">
        <v>5137</v>
      </c>
      <c r="B125" s="53" t="s">
        <v>387</v>
      </c>
      <c r="C125" s="57">
        <v>25878.94</v>
      </c>
      <c r="D125" s="59">
        <f t="shared" si="0"/>
        <v>4.8717844920630914E-4</v>
      </c>
      <c r="E125" s="58"/>
    </row>
    <row r="126" spans="1:5" x14ac:dyDescent="0.2">
      <c r="A126" s="56">
        <v>5138</v>
      </c>
      <c r="B126" s="53" t="s">
        <v>388</v>
      </c>
      <c r="C126" s="57">
        <v>49996.07</v>
      </c>
      <c r="D126" s="59">
        <f t="shared" si="0"/>
        <v>9.4119032112637056E-4</v>
      </c>
      <c r="E126" s="58"/>
    </row>
    <row r="127" spans="1:5" x14ac:dyDescent="0.2">
      <c r="A127" s="56">
        <v>5139</v>
      </c>
      <c r="B127" s="53" t="s">
        <v>389</v>
      </c>
      <c r="C127" s="57">
        <v>3324408.37</v>
      </c>
      <c r="D127" s="59">
        <f t="shared" si="0"/>
        <v>6.2582938645287411E-2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376561.8</v>
      </c>
      <c r="D128" s="59">
        <f t="shared" si="0"/>
        <v>7.0888836155706663E-3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24000</v>
      </c>
      <c r="D129" s="59">
        <f t="shared" si="0"/>
        <v>4.5180686616033808E-4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24000</v>
      </c>
      <c r="D131" s="59">
        <f t="shared" si="0"/>
        <v>4.5180686616033808E-4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395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0</v>
      </c>
      <c r="D135" s="59">
        <f t="shared" si="0"/>
        <v>0</v>
      </c>
      <c r="E135" s="58"/>
    </row>
    <row r="136" spans="1:5" x14ac:dyDescent="0.2">
      <c r="A136" s="56">
        <v>5231</v>
      </c>
      <c r="B136" s="53" t="s">
        <v>397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398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352561.8</v>
      </c>
      <c r="D138" s="59">
        <f t="shared" si="0"/>
        <v>6.6370767494103285E-3</v>
      </c>
      <c r="E138" s="58"/>
    </row>
    <row r="139" spans="1:5" x14ac:dyDescent="0.2">
      <c r="A139" s="56">
        <v>5241</v>
      </c>
      <c r="B139" s="53" t="s">
        <v>399</v>
      </c>
      <c r="C139" s="57">
        <v>16261.8</v>
      </c>
      <c r="D139" s="59">
        <f t="shared" si="0"/>
        <v>3.0613303733859109E-4</v>
      </c>
      <c r="E139" s="58"/>
    </row>
    <row r="140" spans="1:5" x14ac:dyDescent="0.2">
      <c r="A140" s="56">
        <v>5242</v>
      </c>
      <c r="B140" s="53" t="s">
        <v>400</v>
      </c>
      <c r="C140" s="57">
        <v>336300</v>
      </c>
      <c r="D140" s="59">
        <f t="shared" si="0"/>
        <v>6.330943712071737E-3</v>
      </c>
      <c r="E140" s="58"/>
    </row>
    <row r="141" spans="1:5" x14ac:dyDescent="0.2">
      <c r="A141" s="56">
        <v>5243</v>
      </c>
      <c r="B141" s="53" t="s">
        <v>401</v>
      </c>
      <c r="C141" s="57">
        <v>0</v>
      </c>
      <c r="D141" s="59">
        <f t="shared" si="0"/>
        <v>0</v>
      </c>
      <c r="E141" s="58"/>
    </row>
    <row r="142" spans="1:5" x14ac:dyDescent="0.2">
      <c r="A142" s="56">
        <v>5244</v>
      </c>
      <c r="B142" s="53" t="s">
        <v>402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403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215187.33</v>
      </c>
      <c r="D161" s="59">
        <f t="shared" si="0"/>
        <v>4.0509630501962711E-3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215187.33</v>
      </c>
      <c r="D168" s="59">
        <f t="shared" si="1"/>
        <v>4.0509630501962711E-3</v>
      </c>
      <c r="E168" s="58"/>
    </row>
    <row r="169" spans="1:5" x14ac:dyDescent="0.2">
      <c r="A169" s="56">
        <v>5331</v>
      </c>
      <c r="B169" s="53" t="s">
        <v>425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426</v>
      </c>
      <c r="C170" s="57">
        <v>215187.33</v>
      </c>
      <c r="D170" s="59">
        <f t="shared" si="1"/>
        <v>4.0509630501962711E-3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0</v>
      </c>
      <c r="D171" s="59">
        <f t="shared" si="1"/>
        <v>0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0</v>
      </c>
      <c r="D172" s="59">
        <f t="shared" si="1"/>
        <v>0</v>
      </c>
      <c r="E172" s="58"/>
    </row>
    <row r="173" spans="1:5" x14ac:dyDescent="0.2">
      <c r="A173" s="56">
        <v>5411</v>
      </c>
      <c r="B173" s="53" t="s">
        <v>429</v>
      </c>
      <c r="C173" s="57">
        <v>0</v>
      </c>
      <c r="D173" s="59">
        <f t="shared" si="1"/>
        <v>0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1638187.04</v>
      </c>
      <c r="D186" s="59">
        <f t="shared" si="1"/>
        <v>3.083933969695335E-2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1638187.04</v>
      </c>
      <c r="D187" s="59">
        <f t="shared" si="1"/>
        <v>3.083933969695335E-2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1638187.04</v>
      </c>
      <c r="D192" s="59">
        <f t="shared" si="1"/>
        <v>3.083933969695335E-2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0</v>
      </c>
      <c r="D194" s="59">
        <f t="shared" si="1"/>
        <v>0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paperSize="9" scale="6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2.5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workbookViewId="0">
      <selection activeCell="A28" sqref="A1:E28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4" t="s">
        <v>628</v>
      </c>
      <c r="B1" s="144"/>
      <c r="C1" s="144"/>
      <c r="D1" s="29" t="s">
        <v>614</v>
      </c>
      <c r="E1" s="30">
        <v>2021</v>
      </c>
    </row>
    <row r="2" spans="1:5" ht="18.95" customHeight="1" x14ac:dyDescent="0.2">
      <c r="A2" s="144" t="s">
        <v>622</v>
      </c>
      <c r="B2" s="144"/>
      <c r="C2" s="144"/>
      <c r="D2" s="16" t="s">
        <v>619</v>
      </c>
      <c r="E2" s="30" t="str">
        <f>ESF!H2</f>
        <v>TRIMESTRAL</v>
      </c>
    </row>
    <row r="3" spans="1:5" ht="18.95" customHeight="1" x14ac:dyDescent="0.2">
      <c r="A3" s="144" t="s">
        <v>629</v>
      </c>
      <c r="B3" s="144"/>
      <c r="C3" s="144"/>
      <c r="D3" s="16" t="s">
        <v>620</v>
      </c>
      <c r="E3" s="30">
        <v>4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40196256.700000003</v>
      </c>
    </row>
    <row r="9" spans="1:5" x14ac:dyDescent="0.2">
      <c r="A9" s="35">
        <v>3120</v>
      </c>
      <c r="B9" s="31" t="s">
        <v>470</v>
      </c>
      <c r="C9" s="36">
        <v>3953712.43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3629458.81</v>
      </c>
    </row>
    <row r="15" spans="1:5" x14ac:dyDescent="0.2">
      <c r="A15" s="35">
        <v>3220</v>
      </c>
      <c r="B15" s="31" t="s">
        <v>474</v>
      </c>
      <c r="C15" s="36">
        <v>31933794.879999999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0"/>
  <sheetViews>
    <sheetView workbookViewId="0">
      <selection activeCell="A81" sqref="A1:E81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44" t="s">
        <v>628</v>
      </c>
      <c r="B1" s="144"/>
      <c r="C1" s="144"/>
      <c r="D1" s="29" t="s">
        <v>614</v>
      </c>
      <c r="E1" s="30">
        <v>2021</v>
      </c>
    </row>
    <row r="2" spans="1:5" s="37" customFormat="1" ht="18.95" customHeight="1" x14ac:dyDescent="0.25">
      <c r="A2" s="144" t="s">
        <v>623</v>
      </c>
      <c r="B2" s="144"/>
      <c r="C2" s="144"/>
      <c r="D2" s="16" t="s">
        <v>619</v>
      </c>
      <c r="E2" s="30" t="str">
        <f>ESF!H2</f>
        <v>TRIMESTRAL</v>
      </c>
    </row>
    <row r="3" spans="1:5" s="37" customFormat="1" ht="18.95" customHeight="1" x14ac:dyDescent="0.25">
      <c r="A3" s="144" t="s">
        <v>629</v>
      </c>
      <c r="B3" s="144"/>
      <c r="C3" s="144"/>
      <c r="D3" s="16" t="s">
        <v>620</v>
      </c>
      <c r="E3" s="30">
        <v>4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194379.27</v>
      </c>
      <c r="D9" s="36">
        <v>194379.27</v>
      </c>
    </row>
    <row r="10" spans="1:5" x14ac:dyDescent="0.2">
      <c r="A10" s="35">
        <v>1113</v>
      </c>
      <c r="B10" s="31" t="s">
        <v>489</v>
      </c>
      <c r="C10" s="36">
        <v>8376353.5499999998</v>
      </c>
      <c r="D10" s="36">
        <v>7440320.5099999998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8570732.8200000003</v>
      </c>
      <c r="D15" s="36">
        <f>SUM(D8:D14)</f>
        <v>7634699.7799999993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33365992.439999998</v>
      </c>
    </row>
    <row r="21" spans="1:5" x14ac:dyDescent="0.2">
      <c r="A21" s="35">
        <v>1231</v>
      </c>
      <c r="B21" s="31" t="s">
        <v>232</v>
      </c>
      <c r="C21" s="36">
        <v>0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204807.97</v>
      </c>
    </row>
    <row r="24" spans="1:5" x14ac:dyDescent="0.2">
      <c r="A24" s="35">
        <v>1234</v>
      </c>
      <c r="B24" s="31" t="s">
        <v>235</v>
      </c>
      <c r="C24" s="36">
        <v>2450469.17</v>
      </c>
    </row>
    <row r="25" spans="1:5" x14ac:dyDescent="0.2">
      <c r="A25" s="35">
        <v>1235</v>
      </c>
      <c r="B25" s="31" t="s">
        <v>236</v>
      </c>
      <c r="C25" s="36">
        <v>19295449.699999999</v>
      </c>
    </row>
    <row r="26" spans="1:5" x14ac:dyDescent="0.2">
      <c r="A26" s="35">
        <v>1236</v>
      </c>
      <c r="B26" s="31" t="s">
        <v>237</v>
      </c>
      <c r="C26" s="36">
        <v>11415265.6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29052290.489999998</v>
      </c>
    </row>
    <row r="29" spans="1:5" x14ac:dyDescent="0.2">
      <c r="A29" s="35">
        <v>1241</v>
      </c>
      <c r="B29" s="31" t="s">
        <v>240</v>
      </c>
      <c r="C29" s="36">
        <v>3155696.7</v>
      </c>
    </row>
    <row r="30" spans="1:5" x14ac:dyDescent="0.2">
      <c r="A30" s="35">
        <v>1242</v>
      </c>
      <c r="B30" s="31" t="s">
        <v>241</v>
      </c>
      <c r="C30" s="36">
        <v>146568.26</v>
      </c>
    </row>
    <row r="31" spans="1:5" x14ac:dyDescent="0.2">
      <c r="A31" s="35">
        <v>1243</v>
      </c>
      <c r="B31" s="31" t="s">
        <v>242</v>
      </c>
      <c r="C31" s="36">
        <v>0</v>
      </c>
    </row>
    <row r="32" spans="1:5" x14ac:dyDescent="0.2">
      <c r="A32" s="35">
        <v>1244</v>
      </c>
      <c r="B32" s="31" t="s">
        <v>243</v>
      </c>
      <c r="C32" s="36">
        <v>11397821.35</v>
      </c>
    </row>
    <row r="33" spans="1:5" x14ac:dyDescent="0.2">
      <c r="A33" s="35">
        <v>1245</v>
      </c>
      <c r="B33" s="31" t="s">
        <v>244</v>
      </c>
      <c r="C33" s="36">
        <v>83550.16</v>
      </c>
    </row>
    <row r="34" spans="1:5" x14ac:dyDescent="0.2">
      <c r="A34" s="35">
        <v>1246</v>
      </c>
      <c r="B34" s="31" t="s">
        <v>245</v>
      </c>
      <c r="C34" s="36">
        <v>14268654.02</v>
      </c>
    </row>
    <row r="35" spans="1:5" x14ac:dyDescent="0.2">
      <c r="A35" s="35">
        <v>1247</v>
      </c>
      <c r="B35" s="31" t="s">
        <v>246</v>
      </c>
      <c r="C35" s="36">
        <v>0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1634149.58</v>
      </c>
    </row>
    <row r="38" spans="1:5" x14ac:dyDescent="0.2">
      <c r="A38" s="35">
        <v>1251</v>
      </c>
      <c r="B38" s="31" t="s">
        <v>250</v>
      </c>
      <c r="C38" s="36">
        <v>1634149.58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0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0</v>
      </c>
      <c r="D46" s="36">
        <f>D47+D56+D59+D65+D67+D69</f>
        <v>1638187.04</v>
      </c>
    </row>
    <row r="47" spans="1:5" x14ac:dyDescent="0.2">
      <c r="A47" s="35">
        <v>5510</v>
      </c>
      <c r="B47" s="31" t="s">
        <v>442</v>
      </c>
      <c r="C47" s="36">
        <f>SUM(C48:C55)</f>
        <v>0</v>
      </c>
      <c r="D47" s="36">
        <f>SUM(D48:D55)</f>
        <v>1638187.04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0</v>
      </c>
      <c r="D52" s="36">
        <v>1638187.04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" sqref="C45" xr:uid="{00000000-0002-0000-0700-000002000000}"/>
  </dataValidations>
  <pageMargins left="0.7" right="0.7" top="0.75" bottom="0.75" header="0.3" footer="0.3"/>
  <pageSetup scale="72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2022-02-23T16:28:02Z</cp:lastPrinted>
  <dcterms:created xsi:type="dcterms:W3CDTF">2012-12-11T20:36:24Z</dcterms:created>
  <dcterms:modified xsi:type="dcterms:W3CDTF">2022-02-23T16:28:06Z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