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CUENTA PUBLICA 2018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F27" i="1" s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9" i="1" s="1"/>
  <c r="F7" i="1"/>
  <c r="F6" i="1"/>
  <c r="F5" i="1"/>
  <c r="B4" i="1"/>
  <c r="B20" i="1" s="1"/>
  <c r="D38" i="1" l="1"/>
  <c r="F4" i="1"/>
  <c r="C20" i="1"/>
  <c r="C38" i="1" s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<sst xmlns="http://schemas.openxmlformats.org/spreadsheetml/2006/main" count="35" uniqueCount="25">
  <si>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</si>
  <si>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</si>
  <si>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</si>
  <si>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</si>
  <si>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</si>
  <si>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</si>
  <si>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</si>
  <si>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</si>
  <si>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</si>
  <si>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</si>
  <si>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</si>
  <si>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</si>
  <si>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</si>
  <si>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</si>
  <si>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</si>
  <si>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</si>
  <si>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</si>
  <si>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</si>
  <si>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</si>
  <si>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</si>
  <si>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</si>
  <si>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</si>
  <si>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</si>
  <si>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</si>
  <si>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SISTEMA DE AGUA POTABLE Y ALCANTARILLADO MUNICIPAL DE VALLE DE SANTIAGO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</si>
</sst>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activeCell="J5" sqref="J5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3" t="s">
        <v>24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44149969.130000003</v>
      </c>
      <c r="C4" s="18"/>
      <c r="D4" s="18"/>
      <c r="E4" s="18"/>
      <c r="F4" s="14">
        <f>+B4</f>
        <v>44149969.130000003</v>
      </c>
    </row>
    <row r="5" spans="1:6" x14ac:dyDescent="0.2">
      <c r="A5" s="10" t="s">
        <v>0</v>
      </c>
      <c r="B5" s="15">
        <v>40196256.700000003</v>
      </c>
      <c r="C5" s="18"/>
      <c r="D5" s="18"/>
      <c r="E5" s="18"/>
      <c r="F5" s="15">
        <f>+B5</f>
        <v>40196256.700000003</v>
      </c>
    </row>
    <row r="6" spans="1:6" x14ac:dyDescent="0.2">
      <c r="A6" s="10" t="s">
        <v>4</v>
      </c>
      <c r="B6" s="15">
        <v>3953712.43</v>
      </c>
      <c r="C6" s="18"/>
      <c r="D6" s="18"/>
      <c r="E6" s="18"/>
      <c r="F6" s="15">
        <f>+B6</f>
        <v>3953712.43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18902065.050000001</v>
      </c>
      <c r="D9" s="14">
        <f>+D10</f>
        <v>7391615.5499999998</v>
      </c>
      <c r="E9" s="18"/>
      <c r="F9" s="14">
        <f>+C9+D9</f>
        <v>26293680.600000001</v>
      </c>
    </row>
    <row r="10" spans="1:6" x14ac:dyDescent="0.2">
      <c r="A10" s="10" t="s">
        <v>7</v>
      </c>
      <c r="B10" s="18"/>
      <c r="C10" s="18"/>
      <c r="D10" s="15">
        <v>7391615.5499999998</v>
      </c>
      <c r="E10" s="18"/>
      <c r="F10" s="15">
        <f>+D10</f>
        <v>7391615.5499999998</v>
      </c>
    </row>
    <row r="11" spans="1:6" x14ac:dyDescent="0.2">
      <c r="A11" s="10" t="s">
        <v>8</v>
      </c>
      <c r="B11" s="18"/>
      <c r="C11" s="15">
        <v>18902065.050000001</v>
      </c>
      <c r="D11" s="18"/>
      <c r="E11" s="18"/>
      <c r="F11" s="15">
        <f>+C11</f>
        <v>18902065.050000001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44149969.130000003</v>
      </c>
      <c r="C20" s="14">
        <f>+C9</f>
        <v>18902065.050000001</v>
      </c>
      <c r="D20" s="14">
        <f>+D9</f>
        <v>7391615.5499999998</v>
      </c>
      <c r="E20" s="14">
        <f>+E16</f>
        <v>0</v>
      </c>
      <c r="F20" s="14">
        <f>+B20+C20+D20+E20</f>
        <v>70443649.730000004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7221564.0300000003</v>
      </c>
      <c r="D27" s="14">
        <f>+D28+D29+D30+D31+D32</f>
        <v>-5559304.6099999994</v>
      </c>
      <c r="E27" s="19"/>
      <c r="F27" s="14">
        <f>+C27+D27</f>
        <v>1662259.4200000009</v>
      </c>
    </row>
    <row r="28" spans="1:6" x14ac:dyDescent="0.2">
      <c r="A28" s="10" t="s">
        <v>7</v>
      </c>
      <c r="B28" s="18"/>
      <c r="C28" s="18"/>
      <c r="D28" s="15">
        <v>1832310.94</v>
      </c>
      <c r="E28" s="18"/>
      <c r="F28" s="15">
        <f>+D28</f>
        <v>1832310.94</v>
      </c>
    </row>
    <row r="29" spans="1:6" x14ac:dyDescent="0.2">
      <c r="A29" s="10" t="s">
        <v>8</v>
      </c>
      <c r="B29" s="18"/>
      <c r="C29" s="15">
        <v>7221564.0300000003</v>
      </c>
      <c r="D29" s="15">
        <v>-7391615.5499999998</v>
      </c>
      <c r="E29" s="18"/>
      <c r="F29" s="15">
        <f>+C29+D29</f>
        <v>-170051.51999999955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44149969.130000003</v>
      </c>
      <c r="C38" s="17">
        <f>+C20+C27</f>
        <v>26123629.080000002</v>
      </c>
      <c r="D38" s="17">
        <f>+D20+D27</f>
        <v>1832310.9400000004</v>
      </c>
      <c r="E38" s="17">
        <f>+E20+E34</f>
        <v>0</v>
      </c>
      <c r="F38" s="17">
        <f>+B38+C38+D38+E38</f>
        <v>72105909.150000006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2019-03-04T18:30:22Z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