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95658F6B-E886-4FF3-8D85-868FAEE11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<sst xmlns="http://schemas.openxmlformats.org/spreadsheetml/2006/main" count="49" uniqueCount="41">
  <si>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</si>
  <si>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</si>
  <si>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</si>
  <si>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</si>
  <si>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</si>
  <si>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</si>
  <si>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</si>
  <si>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</si>
  <si>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</si>
  <si>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</si>
  <si>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</si>
  <si>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</si>
  <si>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</si>
  <si>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</si>
  <si>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</si>
  <si>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</si>
  <si>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</si>
  <si>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</si>
  <si>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</si>
  <si>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</si>
  <si>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</si>
  <si>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</si>
  <si>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</si>
  <si>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</si>
  <si>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</si>
  <si>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</si>
  <si>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</si>
  <si>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</si>
  <si>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</si>
  <si>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</si>
  <si>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</si>
  <si>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</si>
  <si>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</si>
  <si>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</si>
  <si>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</si>
  <si>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</si>
  <si>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</si>
  <si>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</si>
  <si>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</si>
  <si>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</si>
  <si>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 xml:space="preserve">          Tesorero del Consejo Directivo del SAPAM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</si>
</sst>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473C7C26-C7E7-4852-A8CA-99AF67573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61C8011-1CCD-4367-B951-3B44AE8A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859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showGridLines="0" tabSelected="1" workbookViewId="0">
      <selection activeCell="J40" sqref="J4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62662206.060000002</v>
      </c>
      <c r="D3" s="3">
        <f t="shared" ref="D3:E3" si="0">SUM(D4:D13)</f>
        <v>62048369.149999999</v>
      </c>
      <c r="E3" s="4">
        <f t="shared" si="0"/>
        <v>62048369.149999999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3011957</v>
      </c>
      <c r="E7" s="7">
        <v>3011957</v>
      </c>
    </row>
    <row r="8" spans="1:5" x14ac:dyDescent="0.2">
      <c r="A8" s="5"/>
      <c r="B8" s="14" t="s">
        <v>5</v>
      </c>
      <c r="C8" s="6">
        <v>4121.2</v>
      </c>
      <c r="D8" s="6">
        <v>115156.75</v>
      </c>
      <c r="E8" s="7">
        <v>115156.75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62658084.859999999</v>
      </c>
      <c r="D10" s="6">
        <v>58921255.399999999</v>
      </c>
      <c r="E10" s="7">
        <v>58921255.399999999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62662206.060000002</v>
      </c>
      <c r="D14" s="9">
        <f t="shared" ref="D14:E14" si="1">SUM(D15:D23)</f>
        <v>59795869.88000001</v>
      </c>
      <c r="E14" s="10">
        <f t="shared" si="1"/>
        <v>54133789.159999996</v>
      </c>
    </row>
    <row r="15" spans="1:5" x14ac:dyDescent="0.2">
      <c r="A15" s="5"/>
      <c r="B15" s="14" t="s">
        <v>12</v>
      </c>
      <c r="C15" s="6">
        <v>28990652.449999999</v>
      </c>
      <c r="D15" s="6">
        <v>25478819.559999999</v>
      </c>
      <c r="E15" s="7">
        <v>24448948.109999999</v>
      </c>
    </row>
    <row r="16" spans="1:5" x14ac:dyDescent="0.2">
      <c r="A16" s="5"/>
      <c r="B16" s="14" t="s">
        <v>13</v>
      </c>
      <c r="C16" s="6">
        <v>6789500.7599999998</v>
      </c>
      <c r="D16" s="6">
        <v>7365420.0899999999</v>
      </c>
      <c r="E16" s="7">
        <v>7258317.0800000001</v>
      </c>
    </row>
    <row r="17" spans="1:5" x14ac:dyDescent="0.2">
      <c r="A17" s="5"/>
      <c r="B17" s="14" t="s">
        <v>14</v>
      </c>
      <c r="C17" s="6">
        <v>18315330.75</v>
      </c>
      <c r="D17" s="6">
        <v>21304996.66</v>
      </c>
      <c r="E17" s="7">
        <v>17792579.489999998</v>
      </c>
    </row>
    <row r="18" spans="1:5" x14ac:dyDescent="0.2">
      <c r="A18" s="5"/>
      <c r="B18" s="14" t="s">
        <v>9</v>
      </c>
      <c r="C18" s="6">
        <v>458000</v>
      </c>
      <c r="D18" s="6">
        <v>408000</v>
      </c>
      <c r="E18" s="7">
        <v>315500</v>
      </c>
    </row>
    <row r="19" spans="1:5" x14ac:dyDescent="0.2">
      <c r="A19" s="5"/>
      <c r="B19" s="14" t="s">
        <v>15</v>
      </c>
      <c r="C19" s="6">
        <v>5241933.6900000004</v>
      </c>
      <c r="D19" s="6">
        <v>4569044.34</v>
      </c>
      <c r="E19" s="7">
        <v>4077766.11</v>
      </c>
    </row>
    <row r="20" spans="1:5" x14ac:dyDescent="0.2">
      <c r="A20" s="5"/>
      <c r="B20" s="14" t="s">
        <v>16</v>
      </c>
      <c r="C20" s="6">
        <v>391854.46</v>
      </c>
      <c r="D20" s="6">
        <v>471066.03</v>
      </c>
      <c r="E20" s="7">
        <v>42155.17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2474933.9500000002</v>
      </c>
      <c r="D22" s="6">
        <v>198523.2</v>
      </c>
      <c r="E22" s="7">
        <v>198523.2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2252499.2699999884</v>
      </c>
      <c r="E24" s="13">
        <f>E3-E14</f>
        <v>7914579.9900000021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2252499.27</v>
      </c>
      <c r="E28" s="21">
        <f>SUM(E29:E35)</f>
        <v>7914579.9900000002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2252499.27</v>
      </c>
      <c r="E32" s="23">
        <v>7914579.9900000002</v>
      </c>
    </row>
    <row r="33" spans="1:6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6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6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6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6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6" x14ac:dyDescent="0.2">
      <c r="B38" s="1" t="s">
        <v>31</v>
      </c>
      <c r="C38" s="22">
        <v>0</v>
      </c>
      <c r="D38" s="22">
        <v>0</v>
      </c>
      <c r="E38" s="23">
        <v>0</v>
      </c>
    </row>
    <row r="39" spans="1:6" x14ac:dyDescent="0.2">
      <c r="B39" s="1" t="s">
        <v>33</v>
      </c>
      <c r="C39" s="22">
        <v>0</v>
      </c>
      <c r="D39" s="22">
        <v>0</v>
      </c>
      <c r="E39" s="23">
        <v>0</v>
      </c>
    </row>
    <row r="40" spans="1:6" x14ac:dyDescent="0.2">
      <c r="A40" s="11"/>
      <c r="B40" s="15" t="s">
        <v>35</v>
      </c>
      <c r="C40" s="12">
        <f>C28+C36</f>
        <v>0</v>
      </c>
      <c r="D40" s="12">
        <f>D28+D36</f>
        <v>2252499.27</v>
      </c>
      <c r="E40" s="13">
        <f>E28+E36</f>
        <v>7914579.9900000002</v>
      </c>
    </row>
    <row r="41" spans="1:6" x14ac:dyDescent="0.2">
      <c r="A41" s="1" t="s">
        <v>24</v>
      </c>
    </row>
    <row r="48" spans="1:6" x14ac:dyDescent="0.2">
      <c r="A48" s="31" t="s">
        <v>37</v>
      </c>
      <c r="B48" s="31"/>
      <c r="C48" s="31"/>
      <c r="D48" s="32" t="s">
        <v>38</v>
      </c>
      <c r="E48" s="32"/>
      <c r="F48" s="32"/>
    </row>
    <row r="49" spans="1:6" ht="26.25" customHeight="1" x14ac:dyDescent="0.2">
      <c r="A49" s="33" t="s">
        <v>39</v>
      </c>
      <c r="B49" s="33"/>
      <c r="C49" s="33"/>
      <c r="D49" s="33" t="s">
        <v>40</v>
      </c>
      <c r="E49" s="33"/>
      <c r="F49" s="33"/>
    </row>
  </sheetData>
  <mergeCells count="7">
    <mergeCell ref="A49:C49"/>
    <mergeCell ref="D49:F49"/>
    <mergeCell ref="A1:E1"/>
    <mergeCell ref="A2:B2"/>
    <mergeCell ref="A27:B27"/>
    <mergeCell ref="A48:C48"/>
    <mergeCell ref="D48:F48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2023-01-20T19:29:48Z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