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4TO INF TRIMESTRAL 2022\"/>
    </mc:Choice>
  </mc:AlternateContent>
  <xr:revisionPtr revIDLastSave="0" documentId="13_ncr:1_{01784FB3-E2A3-435F-A6FB-1D74EC325D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E16" i="4"/>
  <c r="H16" i="4"/>
  <c r="H21" i="4"/>
  <c r="E31" i="4"/>
  <c r="E39" i="4" s="1"/>
  <c r="H31" i="4"/>
  <c r="H39" i="4" l="1"/>
</calcChain>
</file>

<file path=xl/sharedStrings.xml><?xml version="1.0" encoding="utf-8"?>
<sst xmlns="http://schemas.openxmlformats.org/spreadsheetml/2006/main" count="102" uniqueCount="54">
  <si>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</si>
  <si>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</si>
  <si>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</si>
  <si>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</si>
  <si>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</si>
  <si>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</si>
  <si>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</si>
  <si>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</si>
  <si>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</si>
  <si>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</si>
  <si>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</si>
  <si>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</si>
  <si>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</si>
  <si>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</si>
  <si>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</si>
  <si>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</si>
  <si>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</si>
  <si>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</si>
  <si>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</si>
  <si>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</si>
  <si>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</si>
  <si>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</si>
  <si>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</si>
  <si>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</si>
  <si>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</si>
  <si>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</si>
  <si>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</si>
  <si>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</si>
  <si>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</si>
  <si>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</si>
  <si>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</si>
  <si>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</si>
  <si>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</si>
  <si>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</si>
  <si>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</si>
  <si>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</si>
  <si>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</si>
  <si>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</si>
  <si>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</si>
  <si>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</si>
  <si>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</si>
  <si>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</si>
  <si>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</si>
  <si>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</si>
  <si>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</si>
  <si>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</si>
  <si>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</si>
  <si>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</si>
  <si>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</si>
  <si>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</si>
  <si>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Ingresos
Del 1 de Enero al 31 de Diciembre de 2022</t>
  </si>
  <si>
    <t xml:space="preserve">                                        _____________________________________________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</si>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</sst>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Border="1" applyAlignment="1" applyProtection="1">
      <alignment horizontal="center" vertical="top"/>
      <protection locked="0"/>
    </xf>
    <xf numFmtId="0" fontId="9" fillId="0" borderId="9" xfId="8" applyFont="1" applyBorder="1" applyAlignment="1" applyProtection="1">
      <alignment horizontal="left" vertical="top" indent="3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4" fillId="0" borderId="13" xfId="8" applyNumberFormat="1" applyFont="1" applyBorder="1" applyAlignment="1" applyProtection="1">
      <alignment vertical="top"/>
      <protection locked="0"/>
    </xf>
    <xf numFmtId="0" fontId="9" fillId="0" borderId="5" xfId="9" applyFont="1" applyBorder="1" applyAlignment="1">
      <alignment horizontal="center" vertical="top"/>
    </xf>
    <xf numFmtId="0" fontId="9" fillId="0" borderId="0" xfId="8" applyFont="1" applyAlignment="1">
      <alignment horizontal="justify" vertical="top" wrapText="1"/>
    </xf>
    <xf numFmtId="0" fontId="8" fillId="0" borderId="5" xfId="8" applyFont="1" applyBorder="1" applyAlignment="1">
      <alignment horizontal="center" vertical="top"/>
    </xf>
    <xf numFmtId="0" fontId="8" fillId="0" borderId="0" xfId="8" applyFont="1" applyAlignment="1">
      <alignment horizontal="left" vertical="top" wrapText="1"/>
    </xf>
    <xf numFmtId="0" fontId="9" fillId="0" borderId="0" xfId="8" applyFont="1" applyAlignment="1">
      <alignment vertical="top"/>
    </xf>
    <xf numFmtId="0" fontId="8" fillId="0" borderId="8" xfId="8" quotePrefix="1" applyFont="1" applyBorder="1" applyAlignment="1">
      <alignment horizontal="center" vertical="top"/>
    </xf>
    <xf numFmtId="0" fontId="9" fillId="0" borderId="9" xfId="8" applyFont="1" applyBorder="1" applyAlignment="1">
      <alignment horizontal="center" vertical="top" wrapText="1"/>
    </xf>
    <xf numFmtId="4" fontId="4" fillId="0" borderId="12" xfId="8" applyNumberFormat="1" applyFont="1" applyBorder="1" applyAlignment="1" applyProtection="1">
      <alignment vertical="top"/>
      <protection locked="0"/>
    </xf>
    <xf numFmtId="4" fontId="4" fillId="0" borderId="14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12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8" fillId="0" borderId="13" xfId="8" applyNumberFormat="1" applyFont="1" applyBorder="1" applyAlignment="1" applyProtection="1">
      <alignment vertical="top"/>
      <protection locked="0"/>
    </xf>
    <xf numFmtId="0" fontId="8" fillId="0" borderId="11" xfId="8" quotePrefix="1" applyFont="1" applyBorder="1" applyAlignment="1" applyProtection="1">
      <alignment horizontal="center" vertical="top"/>
      <protection locked="0"/>
    </xf>
    <xf numFmtId="0" fontId="8" fillId="0" borderId="11" xfId="8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0" fontId="4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vertical="top"/>
      <protection locked="0"/>
    </xf>
    <xf numFmtId="0" fontId="8" fillId="0" borderId="4" xfId="8" quotePrefix="1" applyFont="1" applyBorder="1" applyAlignment="1" applyProtection="1">
      <alignment horizontal="center"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9" fillId="0" borderId="5" xfId="8" applyFont="1" applyBorder="1" applyAlignment="1">
      <alignment horizontal="left" vertical="top"/>
    </xf>
    <xf numFmtId="0" fontId="9" fillId="0" borderId="5" xfId="8" applyFont="1" applyBorder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49" fontId="13" fillId="0" borderId="0" xfId="8" applyNumberFormat="1" applyFont="1" applyAlignment="1" applyProtection="1">
      <alignment vertical="top"/>
      <protection locked="0"/>
    </xf>
    <xf numFmtId="0" fontId="4" fillId="0" borderId="15" xfId="18" applyFont="1" applyBorder="1" applyAlignment="1" applyProtection="1">
      <alignment vertical="top"/>
      <protection locked="0"/>
    </xf>
    <xf numFmtId="0" fontId="4" fillId="0" borderId="0" xfId="18" applyFont="1" applyAlignment="1" applyProtection="1">
      <alignment vertical="top"/>
      <protection locked="0"/>
    </xf>
    <xf numFmtId="0" fontId="0" fillId="0" borderId="0" xfId="18" applyFont="1" applyAlignment="1" applyProtection="1">
      <alignment vertical="top" wrapText="1"/>
      <protection locked="0"/>
    </xf>
    <xf numFmtId="0" fontId="0" fillId="0" borderId="0" xfId="18" applyFont="1" applyAlignment="1" applyProtection="1">
      <alignment vertical="top"/>
      <protection locked="0"/>
    </xf>
    <xf numFmtId="0" fontId="0" fillId="0" borderId="0" xfId="18" applyFont="1" applyAlignment="1" applyProtection="1">
      <alignment horizontal="left" vertical="top" wrapText="1"/>
      <protection locked="0"/>
    </xf>
    <xf numFmtId="0" fontId="8" fillId="0" borderId="0" xfId="9" applyFont="1" applyAlignment="1" applyProtection="1">
      <alignment horizontal="center" vertical="top" wrapText="1"/>
      <protection locked="0"/>
    </xf>
    <xf numFmtId="0" fontId="0" fillId="0" borderId="0" xfId="18" applyFont="1" applyAlignment="1" applyProtection="1">
      <alignment horizontal="left" vertical="top" wrapText="1"/>
      <protection locked="0"/>
    </xf>
    <xf numFmtId="0" fontId="9" fillId="0" borderId="5" xfId="8" applyFont="1" applyBorder="1" applyAlignment="1">
      <alignment horizontal="left" vertical="top" wrapText="1"/>
    </xf>
    <xf numFmtId="0" fontId="9" fillId="0" borderId="2" xfId="8" applyFont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8" xr:uid="{6CEE7198-10CF-41F4-8D46-BF0AD496F8CD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2152649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D04BF4-A123-4292-B565-9914F447E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57424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tabSelected="1" zoomScaleNormal="100" workbookViewId="0">
      <selection activeCell="A51" sqref="A1:H5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3" t="s">
        <v>50</v>
      </c>
      <c r="B1" s="54"/>
      <c r="C1" s="54"/>
      <c r="D1" s="54"/>
      <c r="E1" s="54"/>
      <c r="F1" s="54"/>
      <c r="G1" s="54"/>
      <c r="H1" s="55"/>
    </row>
    <row r="2" spans="1:9" s="3" customFormat="1" x14ac:dyDescent="0.2">
      <c r="A2" s="56" t="s">
        <v>14</v>
      </c>
      <c r="B2" s="57"/>
      <c r="C2" s="54" t="s">
        <v>22</v>
      </c>
      <c r="D2" s="54"/>
      <c r="E2" s="54"/>
      <c r="F2" s="54"/>
      <c r="G2" s="54"/>
      <c r="H2" s="62" t="s">
        <v>19</v>
      </c>
    </row>
    <row r="3" spans="1:9" s="1" customFormat="1" ht="24.95" customHeight="1" x14ac:dyDescent="0.2">
      <c r="A3" s="58"/>
      <c r="B3" s="59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3"/>
    </row>
    <row r="4" spans="1:9" s="1" customFormat="1" x14ac:dyDescent="0.2">
      <c r="A4" s="60"/>
      <c r="B4" s="61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1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3" t="s">
        <v>37</v>
      </c>
    </row>
    <row r="6" spans="1:9" x14ac:dyDescent="0.2">
      <c r="A6" s="34"/>
      <c r="B6" s="42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3" t="s">
        <v>47</v>
      </c>
    </row>
    <row r="7" spans="1:9" x14ac:dyDescent="0.2">
      <c r="A7" s="33"/>
      <c r="B7" s="41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3" t="s">
        <v>38</v>
      </c>
    </row>
    <row r="8" spans="1:9" x14ac:dyDescent="0.2">
      <c r="A8" s="33"/>
      <c r="B8" s="41" t="s">
        <v>3</v>
      </c>
      <c r="C8" s="22">
        <v>0</v>
      </c>
      <c r="D8" s="22">
        <v>1421131.62</v>
      </c>
      <c r="E8" s="22">
        <f t="shared" si="0"/>
        <v>1421131.62</v>
      </c>
      <c r="F8" s="22">
        <v>3011957</v>
      </c>
      <c r="G8" s="22">
        <v>3011957</v>
      </c>
      <c r="H8" s="22">
        <f t="shared" si="1"/>
        <v>3011957</v>
      </c>
      <c r="I8" s="43" t="s">
        <v>39</v>
      </c>
    </row>
    <row r="9" spans="1:9" x14ac:dyDescent="0.2">
      <c r="A9" s="33"/>
      <c r="B9" s="41" t="s">
        <v>4</v>
      </c>
      <c r="C9" s="22">
        <v>4121.2</v>
      </c>
      <c r="D9" s="22">
        <v>0</v>
      </c>
      <c r="E9" s="22">
        <f t="shared" si="0"/>
        <v>4121.2</v>
      </c>
      <c r="F9" s="22">
        <v>115156.75</v>
      </c>
      <c r="G9" s="22">
        <v>115156.75</v>
      </c>
      <c r="H9" s="22">
        <f t="shared" si="1"/>
        <v>111035.55</v>
      </c>
      <c r="I9" s="43" t="s">
        <v>40</v>
      </c>
    </row>
    <row r="10" spans="1:9" x14ac:dyDescent="0.2">
      <c r="A10" s="34"/>
      <c r="B10" s="42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3" t="s">
        <v>41</v>
      </c>
    </row>
    <row r="11" spans="1:9" x14ac:dyDescent="0.2">
      <c r="A11" s="38"/>
      <c r="B11" s="41" t="s">
        <v>24</v>
      </c>
      <c r="C11" s="22">
        <v>62658084.859999999</v>
      </c>
      <c r="D11" s="22">
        <v>0</v>
      </c>
      <c r="E11" s="22">
        <f t="shared" si="2"/>
        <v>62658084.859999999</v>
      </c>
      <c r="F11" s="22">
        <v>58921255.399999999</v>
      </c>
      <c r="G11" s="22">
        <v>58921255.399999999</v>
      </c>
      <c r="H11" s="22">
        <f t="shared" si="3"/>
        <v>-3736829.4600000009</v>
      </c>
      <c r="I11" s="43" t="s">
        <v>42</v>
      </c>
    </row>
    <row r="12" spans="1:9" ht="22.5" x14ac:dyDescent="0.2">
      <c r="A12" s="38"/>
      <c r="B12" s="41" t="s">
        <v>25</v>
      </c>
      <c r="C12" s="22">
        <v>0</v>
      </c>
      <c r="D12" s="22">
        <v>200000</v>
      </c>
      <c r="E12" s="22">
        <f t="shared" si="2"/>
        <v>200000</v>
      </c>
      <c r="F12" s="22">
        <v>0</v>
      </c>
      <c r="G12" s="22">
        <v>0</v>
      </c>
      <c r="H12" s="22">
        <f t="shared" si="3"/>
        <v>0</v>
      </c>
      <c r="I12" s="43" t="s">
        <v>43</v>
      </c>
    </row>
    <row r="13" spans="1:9" ht="22.5" x14ac:dyDescent="0.2">
      <c r="A13" s="38"/>
      <c r="B13" s="41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3" t="s">
        <v>44</v>
      </c>
    </row>
    <row r="14" spans="1:9" x14ac:dyDescent="0.2">
      <c r="A14" s="33"/>
      <c r="B14" s="41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3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3" t="s">
        <v>46</v>
      </c>
    </row>
    <row r="16" spans="1:9" x14ac:dyDescent="0.2">
      <c r="A16" s="9"/>
      <c r="B16" s="10" t="s">
        <v>13</v>
      </c>
      <c r="C16" s="23">
        <f>SUM(C5:C14)</f>
        <v>62662206.060000002</v>
      </c>
      <c r="D16" s="23">
        <f t="shared" ref="D16:H16" si="6">SUM(D5:D14)</f>
        <v>1621131.62</v>
      </c>
      <c r="E16" s="23">
        <f t="shared" si="6"/>
        <v>64283337.68</v>
      </c>
      <c r="F16" s="23">
        <f t="shared" si="6"/>
        <v>62048369.149999999</v>
      </c>
      <c r="G16" s="11">
        <f t="shared" si="6"/>
        <v>62048369.149999999</v>
      </c>
      <c r="H16" s="12">
        <f t="shared" si="6"/>
        <v>-613836.91000000108</v>
      </c>
      <c r="I16" s="43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3" t="s">
        <v>46</v>
      </c>
    </row>
    <row r="18" spans="1:9" x14ac:dyDescent="0.2">
      <c r="A18" s="64" t="s">
        <v>23</v>
      </c>
      <c r="B18" s="65"/>
      <c r="C18" s="54" t="s">
        <v>22</v>
      </c>
      <c r="D18" s="54"/>
      <c r="E18" s="54"/>
      <c r="F18" s="54"/>
      <c r="G18" s="54"/>
      <c r="H18" s="62" t="s">
        <v>19</v>
      </c>
      <c r="I18" s="43" t="s">
        <v>46</v>
      </c>
    </row>
    <row r="19" spans="1:9" ht="22.5" x14ac:dyDescent="0.2">
      <c r="A19" s="66"/>
      <c r="B19" s="67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3"/>
      <c r="I19" s="43" t="s">
        <v>46</v>
      </c>
    </row>
    <row r="20" spans="1:9" x14ac:dyDescent="0.2">
      <c r="A20" s="68"/>
      <c r="B20" s="69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3" t="s">
        <v>46</v>
      </c>
    </row>
    <row r="21" spans="1:9" x14ac:dyDescent="0.2">
      <c r="A21" s="39" t="s">
        <v>27</v>
      </c>
      <c r="B21" s="15"/>
      <c r="C21" s="24">
        <f t="shared" ref="C21:H21" si="7">SUM(C22+C23+C24+C25+C26+C27+C28+C29)</f>
        <v>0</v>
      </c>
      <c r="D21" s="24">
        <f t="shared" si="7"/>
        <v>1421131.62</v>
      </c>
      <c r="E21" s="24">
        <f t="shared" si="7"/>
        <v>1421131.62</v>
      </c>
      <c r="F21" s="24">
        <f t="shared" si="7"/>
        <v>3011957</v>
      </c>
      <c r="G21" s="24">
        <f t="shared" si="7"/>
        <v>3011957</v>
      </c>
      <c r="H21" s="24">
        <f t="shared" si="7"/>
        <v>3011957</v>
      </c>
      <c r="I21" s="43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3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3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3" t="s">
        <v>38</v>
      </c>
    </row>
    <row r="25" spans="1:9" x14ac:dyDescent="0.2">
      <c r="A25" s="16"/>
      <c r="B25" s="17" t="s">
        <v>3</v>
      </c>
      <c r="C25" s="25">
        <v>0</v>
      </c>
      <c r="D25" s="25">
        <v>1421131.62</v>
      </c>
      <c r="E25" s="25">
        <f t="shared" si="8"/>
        <v>1421131.62</v>
      </c>
      <c r="F25" s="25">
        <v>3011957</v>
      </c>
      <c r="G25" s="25">
        <v>3011957</v>
      </c>
      <c r="H25" s="25">
        <f t="shared" si="9"/>
        <v>3011957</v>
      </c>
      <c r="I25" s="43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3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3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3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3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3" t="s">
        <v>46</v>
      </c>
    </row>
    <row r="31" spans="1:9" ht="41.25" customHeight="1" x14ac:dyDescent="0.2">
      <c r="A31" s="51" t="s">
        <v>48</v>
      </c>
      <c r="B31" s="52"/>
      <c r="C31" s="26">
        <f t="shared" ref="C31:H31" si="14">SUM(C32:C35)</f>
        <v>62662206.060000002</v>
      </c>
      <c r="D31" s="26">
        <f t="shared" si="14"/>
        <v>200000</v>
      </c>
      <c r="E31" s="26">
        <f t="shared" si="14"/>
        <v>62862206.060000002</v>
      </c>
      <c r="F31" s="26">
        <f t="shared" si="14"/>
        <v>59036412.149999999</v>
      </c>
      <c r="G31" s="26">
        <f t="shared" si="14"/>
        <v>59036412.149999999</v>
      </c>
      <c r="H31" s="26">
        <f t="shared" si="14"/>
        <v>-3625793.9100000011</v>
      </c>
      <c r="I31" s="43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3" t="s">
        <v>47</v>
      </c>
    </row>
    <row r="33" spans="1:9" x14ac:dyDescent="0.2">
      <c r="A33" s="16"/>
      <c r="B33" s="17" t="s">
        <v>31</v>
      </c>
      <c r="C33" s="25">
        <v>4121.2</v>
      </c>
      <c r="D33" s="25">
        <v>0</v>
      </c>
      <c r="E33" s="25">
        <f>C33+D33</f>
        <v>4121.2</v>
      </c>
      <c r="F33" s="25">
        <v>115156.75</v>
      </c>
      <c r="G33" s="25">
        <v>115156.75</v>
      </c>
      <c r="H33" s="25">
        <f t="shared" ref="H33:H34" si="15">G33-C33</f>
        <v>111035.55</v>
      </c>
      <c r="I33" s="43" t="s">
        <v>40</v>
      </c>
    </row>
    <row r="34" spans="1:9" x14ac:dyDescent="0.2">
      <c r="A34" s="16"/>
      <c r="B34" s="17" t="s">
        <v>32</v>
      </c>
      <c r="C34" s="25">
        <v>62658084.859999999</v>
      </c>
      <c r="D34" s="25">
        <v>0</v>
      </c>
      <c r="E34" s="25">
        <f>C34+D34</f>
        <v>62658084.859999999</v>
      </c>
      <c r="F34" s="25">
        <v>58921255.399999999</v>
      </c>
      <c r="G34" s="25">
        <v>58921255.399999999</v>
      </c>
      <c r="H34" s="25">
        <f t="shared" si="15"/>
        <v>-3736829.4600000009</v>
      </c>
      <c r="I34" s="43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200000</v>
      </c>
      <c r="E35" s="25">
        <f>C35+D35</f>
        <v>200000</v>
      </c>
      <c r="F35" s="25">
        <v>0</v>
      </c>
      <c r="G35" s="25">
        <v>0</v>
      </c>
      <c r="H35" s="25">
        <f t="shared" ref="H35" si="16">G35-C35</f>
        <v>0</v>
      </c>
      <c r="I35" s="43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3" t="s">
        <v>46</v>
      </c>
    </row>
    <row r="37" spans="1:9" x14ac:dyDescent="0.2">
      <c r="A37" s="40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3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3" t="s">
        <v>45</v>
      </c>
    </row>
    <row r="39" spans="1:9" x14ac:dyDescent="0.2">
      <c r="A39" s="19"/>
      <c r="B39" s="20" t="s">
        <v>13</v>
      </c>
      <c r="C39" s="23">
        <f>SUM(C37+C31+C21)</f>
        <v>62662206.060000002</v>
      </c>
      <c r="D39" s="23">
        <f t="shared" ref="D39:H39" si="18">SUM(D37+D31+D21)</f>
        <v>1621131.62</v>
      </c>
      <c r="E39" s="23">
        <f t="shared" si="18"/>
        <v>64283337.68</v>
      </c>
      <c r="F39" s="23">
        <f t="shared" si="18"/>
        <v>62048369.149999999</v>
      </c>
      <c r="G39" s="23">
        <f t="shared" si="18"/>
        <v>62048369.149999999</v>
      </c>
      <c r="H39" s="12">
        <f t="shared" si="18"/>
        <v>-613836.91000000108</v>
      </c>
      <c r="I39" s="43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3" t="s">
        <v>46</v>
      </c>
    </row>
    <row r="41" spans="1:9" x14ac:dyDescent="0.2">
      <c r="A41" s="45"/>
      <c r="B41" t="s">
        <v>49</v>
      </c>
      <c r="C41" s="45"/>
      <c r="D41" s="45"/>
      <c r="E41" s="45"/>
      <c r="F41" s="45"/>
      <c r="G41" s="45"/>
      <c r="H41" s="45"/>
    </row>
    <row r="42" spans="1:9" ht="22.5" x14ac:dyDescent="0.2">
      <c r="A42" s="45"/>
      <c r="B42" s="46" t="s">
        <v>34</v>
      </c>
      <c r="C42" s="45"/>
      <c r="D42" s="45"/>
      <c r="E42" s="45"/>
      <c r="F42" s="45"/>
      <c r="G42" s="45"/>
      <c r="H42" s="45"/>
    </row>
    <row r="43" spans="1:9" x14ac:dyDescent="0.2">
      <c r="A43" s="45"/>
      <c r="B43" s="47" t="s">
        <v>35</v>
      </c>
      <c r="C43" s="45"/>
      <c r="D43" s="45"/>
      <c r="E43" s="45"/>
      <c r="F43" s="45"/>
      <c r="G43" s="45"/>
      <c r="H43" s="45"/>
    </row>
    <row r="44" spans="1:9" ht="30.75" customHeight="1" x14ac:dyDescent="0.2">
      <c r="A44" s="45"/>
      <c r="B44" s="50" t="s">
        <v>36</v>
      </c>
      <c r="C44" s="50"/>
      <c r="D44" s="50"/>
      <c r="E44" s="50"/>
      <c r="F44" s="50"/>
      <c r="G44" s="50"/>
      <c r="H44" s="50"/>
    </row>
    <row r="45" spans="1:9" ht="30.75" customHeight="1" x14ac:dyDescent="0.2">
      <c r="A45" s="45"/>
      <c r="B45" s="48"/>
      <c r="C45" s="48"/>
      <c r="D45" s="48"/>
      <c r="E45" s="48"/>
      <c r="F45" s="48"/>
      <c r="G45" s="48"/>
      <c r="H45" s="48"/>
    </row>
    <row r="46" spans="1:9" ht="30.75" customHeight="1" x14ac:dyDescent="0.2">
      <c r="A46" s="45"/>
      <c r="B46" s="48"/>
      <c r="C46" s="48"/>
      <c r="D46" s="48"/>
      <c r="E46" s="48"/>
      <c r="F46" s="48"/>
      <c r="G46" s="48"/>
      <c r="H46" s="48"/>
    </row>
    <row r="47" spans="1:9" x14ac:dyDescent="0.2">
      <c r="A47" s="45"/>
      <c r="B47" s="48"/>
      <c r="C47" s="48"/>
      <c r="D47" s="48"/>
      <c r="E47" s="48"/>
      <c r="F47" s="48"/>
      <c r="G47" s="48"/>
      <c r="H47" s="48"/>
    </row>
    <row r="48" spans="1:9" x14ac:dyDescent="0.2">
      <c r="A48" s="45"/>
      <c r="B48" s="48"/>
      <c r="C48" s="48"/>
      <c r="D48" s="48"/>
      <c r="E48" s="48"/>
      <c r="F48" s="48"/>
      <c r="G48" s="48"/>
      <c r="H48" s="48"/>
    </row>
    <row r="49" spans="1:8" x14ac:dyDescent="0.2">
      <c r="A49" s="45"/>
      <c r="B49" s="45"/>
      <c r="C49" s="45"/>
      <c r="D49" s="45"/>
      <c r="E49" s="45"/>
      <c r="F49" s="45"/>
      <c r="G49" s="45"/>
      <c r="H49" s="45"/>
    </row>
    <row r="50" spans="1:8" x14ac:dyDescent="0.2">
      <c r="A50"/>
      <c r="B50" t="s">
        <v>51</v>
      </c>
      <c r="C50"/>
      <c r="D50" s="44"/>
      <c r="E50" s="44"/>
      <c r="F50" s="44"/>
      <c r="G50" s="45"/>
      <c r="H50" s="45"/>
    </row>
    <row r="51" spans="1:8" ht="24" customHeight="1" x14ac:dyDescent="0.2">
      <c r="A51" s="49" t="s">
        <v>52</v>
      </c>
      <c r="B51" s="49"/>
      <c r="C51" s="49"/>
      <c r="D51" s="49" t="s">
        <v>53</v>
      </c>
      <c r="E51" s="49"/>
      <c r="F51" s="49"/>
      <c r="G51" s="45"/>
      <c r="H51" s="45"/>
    </row>
    <row r="52" spans="1:8" x14ac:dyDescent="0.2">
      <c r="A52" s="45"/>
      <c r="B52" s="45"/>
      <c r="C52" s="45"/>
      <c r="D52" s="45"/>
      <c r="E52" s="45"/>
      <c r="F52" s="45"/>
      <c r="G52" s="45"/>
      <c r="H52" s="45"/>
    </row>
  </sheetData>
  <sheetProtection formatCells="0" formatColumns="0" formatRows="0" insertRows="0" autoFilter="0"/>
  <mergeCells count="11">
    <mergeCell ref="A51:C51"/>
    <mergeCell ref="D51:F51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C20:G20 C4:G4 I5:I40" numberStoredAsText="1"/>
    <ignoredError sqref="C16:D16 E5:E16 F16:G16 H5:H16 C21:C39 D21:D39 E21:E39 F21:F39 G21:G39 H21:H3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2023-01-20T20:24:32Z</cp:lastPrinted>
  <dcterms:created xsi:type="dcterms:W3CDTF">2012-12-11T20:48:19Z</dcterms:created>
  <dcterms:modified xsi:type="dcterms:W3CDTF">2023-01-20T20:24:41Z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