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"/>
    </mc:Choice>
  </mc:AlternateContent>
  <bookViews>
    <workbookView xWindow="0" yWindow="0" windowWidth="28800" windowHeight="1213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E60" i="59" l="1"/>
  <c r="D60" i="59"/>
  <c r="C60" i="59"/>
  <c r="D15" i="63" l="1"/>
  <c r="D26" i="64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/>
  <c r="C60" i="60"/>
  <c r="C55" i="60" s="1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46" i="62" l="1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H3" i="59"/>
  <c r="H2" i="59"/>
  <c r="D7" i="64" l="1"/>
  <c r="D35" i="64" s="1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</calcChain>
</file>

<file path=xl/sharedStrings.xml><?xml version="1.0" encoding="utf-8"?>
<sst xmlns="http://schemas.openxmlformats.org/spreadsheetml/2006/main" count="873" uniqueCount="631">
  <si>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</si>
  <si>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</si>
  <si>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</si>
  <si>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</si>
  <si>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</si>
  <si>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</si>
  <si>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</si>
  <si>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</si>
  <si>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</si>
  <si>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</si>
  <si>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</si>
  <si>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</si>
  <si>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</si>
  <si>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</si>
  <si>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</si>
  <si>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</si>
  <si>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</si>
  <si>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</si>
  <si>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</si>
  <si>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</si>
  <si>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</si>
  <si>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</si>
  <si>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</si>
  <si>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</si>
  <si>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</si>
  <si>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</si>
  <si>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</si>
  <si>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</si>
  <si>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</si>
  <si>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</si>
  <si>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</si>
  <si>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</si>
  <si>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</si>
  <si>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</si>
  <si>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</si>
  <si>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</si>
  <si>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</si>
  <si>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</si>
  <si>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</si>
  <si>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</si>
  <si>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</si>
  <si>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</si>
  <si>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</si>
  <si>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</si>
  <si>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</si>
  <si>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</si>
  <si>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</si>
  <si>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</si>
  <si>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</si>
  <si>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</si>
  <si>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</si>
  <si>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</si>
  <si>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</si>
  <si>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</si>
  <si>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</si>
  <si>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</si>
  <si>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</si>
  <si>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</si>
  <si>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</si>
  <si>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</si>
  <si>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</si>
  <si>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</si>
  <si>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</si>
  <si>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</si>
  <si>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</si>
  <si>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</si>
  <si>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</si>
  <si>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</si>
  <si>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</si>
  <si>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</si>
  <si>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</si>
  <si>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</si>
  <si>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</si>
  <si>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</si>
  <si>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</si>
  <si>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</si>
  <si>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</si>
  <si>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</si>
  <si>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</si>
  <si>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</si>
  <si>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</si>
  <si>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</si>
  <si>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</si>
  <si>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</si>
  <si>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</si>
  <si>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</si>
  <si>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</si>
  <si>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</si>
  <si>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</si>
  <si>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</si>
  <si>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</si>
  <si>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</si>
  <si>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</si>
  <si>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</si>
  <si>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</si>
  <si>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</si>
  <si>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</si>
  <si>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</si>
  <si>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</si>
  <si>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</si>
  <si>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</si>
  <si>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</si>
  <si>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</si>
  <si>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</si>
  <si>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</si>
  <si>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</si>
  <si>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</si>
  <si>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</si>
  <si>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</si>
  <si>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</si>
  <si>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</si>
  <si>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</si>
  <si>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</si>
  <si>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</si>
  <si>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</si>
  <si>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</si>
  <si>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</si>
  <si>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</si>
  <si>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</si>
  <si>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</si>
  <si>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</si>
  <si>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</si>
  <si>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</si>
  <si>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</si>
  <si>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</si>
  <si>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</si>
  <si>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</si>
  <si>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</si>
  <si>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</si>
  <si>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</si>
  <si>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</si>
  <si>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</si>
  <si>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</si>
  <si>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</si>
  <si>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</si>
  <si>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</si>
  <si>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</si>
  <si>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</si>
  <si>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</si>
  <si>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</si>
  <si>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</si>
  <si>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</si>
  <si>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</si>
  <si>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</si>
  <si>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</si>
  <si>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</si>
  <si>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</si>
  <si>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</si>
  <si>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</si>
  <si>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</si>
  <si>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</si>
  <si>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</si>
  <si>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</si>
  <si>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</si>
  <si>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</si>
  <si>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</si>
  <si>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</si>
  <si>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</si>
  <si>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</si>
  <si>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</si>
  <si>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</si>
  <si>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</si>
  <si>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</si>
  <si>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</si>
  <si>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</si>
  <si>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</si>
  <si>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</si>
  <si>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</si>
  <si>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</si>
  <si>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</si>
  <si>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</si>
  <si>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</si>
  <si>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</si>
  <si>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</si>
  <si>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</si>
  <si>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</si>
  <si>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</si>
  <si>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</si>
  <si>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</si>
  <si>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</si>
  <si>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</si>
  <si>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</si>
  <si>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</si>
  <si>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</si>
  <si>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</si>
  <si>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</si>
  <si>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</si>
  <si>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</si>
  <si>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</si>
  <si>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</si>
  <si>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</si>
  <si>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</si>
  <si>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</si>
  <si>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</si>
  <si>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</si>
  <si>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</si>
  <si>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</si>
  <si>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</si>
  <si>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</si>
  <si>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</si>
  <si>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</si>
  <si>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</si>
  <si>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</si>
  <si>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</si>
  <si>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</si>
  <si>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</si>
  <si>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</si>
  <si>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</si>
  <si>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</si>
  <si>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</si>
  <si>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</si>
  <si>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</si>
  <si>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</si>
  <si>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</si>
  <si>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</si>
  <si>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</si>
  <si>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</si>
  <si>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</si>
  <si>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</si>
  <si>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</si>
  <si>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</si>
  <si>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</si>
  <si>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</si>
  <si>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</si>
  <si>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</si>
  <si>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</si>
  <si>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</si>
  <si>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</si>
  <si>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</si>
  <si>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</si>
  <si>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</si>
  <si>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</si>
  <si>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</si>
  <si>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</si>
  <si>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</si>
  <si>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</si>
  <si>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</si>
  <si>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</si>
  <si>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</si>
  <si>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</si>
  <si>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</si>
  <si>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</si>
  <si>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</si>
  <si>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</si>
  <si>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</si>
  <si>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</si>
  <si>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</si>
  <si>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</si>
  <si>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</si>
  <si>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</si>
  <si>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</si>
  <si>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</si>
  <si>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</si>
  <si>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</si>
  <si>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</si>
  <si>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</si>
  <si>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</si>
  <si>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</si>
  <si>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</si>
  <si>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</si>
  <si>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</si>
  <si>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</si>
  <si>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</si>
  <si>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</si>
  <si>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</si>
  <si>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</si>
  <si>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</si>
  <si>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</si>
  <si>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</si>
  <si>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</si>
  <si>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</si>
  <si>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</si>
  <si>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</si>
  <si>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</si>
  <si>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</si>
  <si>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</si>
  <si>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</si>
  <si>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</si>
  <si>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</si>
  <si>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</si>
  <si>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</si>
  <si>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</si>
  <si>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</si>
  <si>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</si>
  <si>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</si>
  <si>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</si>
  <si>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</si>
  <si>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</si>
  <si>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</si>
  <si>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</si>
  <si>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</si>
  <si>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</si>
  <si>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</si>
  <si>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</si>
  <si>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</si>
  <si>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</si>
  <si>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</si>
  <si>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</si>
  <si>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</si>
  <si>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</si>
  <si>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</si>
  <si>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</si>
  <si>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</si>
  <si>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</si>
  <si>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</si>
  <si>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</si>
  <si>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</si>
  <si>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</si>
  <si>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</si>
  <si>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</si>
  <si>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</si>
  <si>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</si>
  <si>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</si>
  <si>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</si>
  <si>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</si>
  <si>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</si>
  <si>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</si>
  <si>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</si>
  <si>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</si>
  <si>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</si>
  <si>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</si>
  <si>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</si>
  <si>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</si>
  <si>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</si>
  <si>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</si>
  <si>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</si>
  <si>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</si>
  <si>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</si>
  <si>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</si>
  <si>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</si>
  <si>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</si>
  <si>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</si>
  <si>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</si>
  <si>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</si>
  <si>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</si>
  <si>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</si>
  <si>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</si>
  <si>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</si>
  <si>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</si>
  <si>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</si>
  <si>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</si>
  <si>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</si>
  <si>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</si>
  <si>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</si>
  <si>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</si>
  <si>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</si>
  <si>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</si>
  <si>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</si>
  <si>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</si>
  <si>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</si>
  <si>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</si>
  <si>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</si>
  <si>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</si>
  <si>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</si>
  <si>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</si>
  <si>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</si>
  <si>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</si>
  <si>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</si>
  <si>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</si>
  <si>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</si>
  <si>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</si>
  <si>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</si>
  <si>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</si>
  <si>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</si>
  <si>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</si>
  <si>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</si>
  <si>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</si>
  <si>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</si>
  <si>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</si>
  <si>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</si>
  <si>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</si>
  <si>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</si>
  <si>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</si>
  <si>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</si>
  <si>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</si>
  <si>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</si>
  <si>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</si>
  <si>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</si>
  <si>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</si>
  <si>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</si>
  <si>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</si>
  <si>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</si>
  <si>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</si>
  <si>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</si>
  <si>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</si>
  <si>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</si>
  <si>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</si>
  <si>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</si>
  <si>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</si>
  <si>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</si>
  <si>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</si>
  <si>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</si>
  <si>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</si>
  <si>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</si>
  <si>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</si>
  <si>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</si>
  <si>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</si>
  <si>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</si>
  <si>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</si>
  <si>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</si>
  <si>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</si>
  <si>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</si>
  <si>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</si>
  <si>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</si>
  <si>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</si>
  <si>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</si>
  <si>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</si>
  <si>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</si>
  <si>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</si>
  <si>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</si>
  <si>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</si>
  <si>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</si>
  <si>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</si>
  <si>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</si>
  <si>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</si>
  <si>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</si>
  <si>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</si>
  <si>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</si>
  <si>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</si>
  <si>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</si>
  <si>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</si>
  <si>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</si>
  <si>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</si>
  <si>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</si>
  <si>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</si>
  <si>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</si>
  <si>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</si>
  <si>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</si>
  <si>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</si>
  <si>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</si>
  <si>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</si>
  <si>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</si>
  <si>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</si>
  <si>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</si>
  <si>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</si>
  <si>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</si>
  <si>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</si>
  <si>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</si>
  <si>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</si>
  <si>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</si>
  <si>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</si>
  <si>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</si>
  <si>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</si>
  <si>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</si>
  <si>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</si>
  <si>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</si>
  <si>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</si>
  <si>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</si>
  <si>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</si>
  <si>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</si>
  <si>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</si>
  <si>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</si>
  <si>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</si>
  <si>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</si>
  <si>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</si>
  <si>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</si>
  <si>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</si>
  <si>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</si>
  <si>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</si>
  <si>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</si>
  <si>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</si>
  <si>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</si>
  <si>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</si>
  <si>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</si>
  <si>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</si>
  <si>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</si>
  <si>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</si>
  <si>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</si>
  <si>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</si>
  <si>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</si>
  <si>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</si>
  <si>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</si>
  <si>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</si>
  <si>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</si>
  <si>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</si>
  <si>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</si>
  <si>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</si>
  <si>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</si>
  <si>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</si>
  <si>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</si>
  <si>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</si>
  <si>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</si>
  <si>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</si>
  <si>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</si>
  <si>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</si>
  <si>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</si>
  <si>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</si>
  <si>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</si>
  <si>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</si>
  <si>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</si>
  <si>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</si>
  <si>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</si>
  <si>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</si>
  <si>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</si>
  <si>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</si>
  <si>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</si>
  <si>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</si>
  <si>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</si>
  <si>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</si>
  <si>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</si>
  <si>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</si>
  <si>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</si>
  <si>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</si>
  <si>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</si>
  <si>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</si>
  <si>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</si>
  <si>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</si>
  <si>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</si>
  <si>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</si>
  <si>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</si>
  <si>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</si>
  <si>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</si>
  <si>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</si>
  <si>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</si>
  <si>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</si>
  <si>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</si>
  <si>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</si>
  <si>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</si>
  <si>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</si>
  <si>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</si>
  <si>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</si>
  <si>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</si>
  <si>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</si>
  <si>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</si>
  <si>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</si>
  <si>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</si>
  <si>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</si>
  <si>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</si>
  <si>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</si>
  <si>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</si>
  <si>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</si>
  <si>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</si>
  <si>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</si>
  <si>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</si>
  <si>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</si>
  <si>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</si>
  <si>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</si>
  <si>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</si>
  <si>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</si>
  <si>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</si>
  <si>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</si>
  <si>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</si>
  <si>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</si>
  <si>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</si>
  <si>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</si>
  <si>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</si>
  <si>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</si>
  <si>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</si>
  <si>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</si>
  <si>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</si>
  <si>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</si>
  <si>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</si>
  <si>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</si>
  <si>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</si>
  <si>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</si>
  <si>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</si>
  <si>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</si>
  <si>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</si>
  <si>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</si>
  <si>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</si>
  <si>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</si>
  <si>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</si>
  <si>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</si>
  <si>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</si>
  <si>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</si>
  <si>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</si>
  <si>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</si>
  <si>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</si>
  <si>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</si>
  <si>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</si>
  <si>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</si>
  <si>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</si>
  <si>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</si>
  <si>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</si>
  <si>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</si>
  <si>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</si>
  <si>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</si>
  <si>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</si>
  <si>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</si>
  <si>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</si>
  <si>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</si>
  <si>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</si>
  <si>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</si>
  <si>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</si>
  <si>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</si>
  <si>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</si>
  <si>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</si>
  <si>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</si>
  <si>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</si>
  <si>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</si>
  <si>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</si>
  <si>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</si>
  <si>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</si>
  <si>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</si>
  <si>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</si>
  <si>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</si>
  <si>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</si>
  <si>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</si>
  <si>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</si>
  <si>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</si>
  <si>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</si>
  <si>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</si>
  <si>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</si>
  <si>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</si>
  <si>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</si>
  <si>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</si>
  <si>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</si>
  <si>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</si>
  <si>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</si>
  <si>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</si>
  <si>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</si>
  <si>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</si>
  <si>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</si>
  <si>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</si>
  <si>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</si>
  <si>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</si>
  <si>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</si>
  <si>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</si>
  <si>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</si>
  <si>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</si>
  <si>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</si>
  <si>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</si>
  <si>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</si>
  <si>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</si>
  <si>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</si>
  <si>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</si>
  <si>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</si>
  <si>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</si>
  <si>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SISTEMA DE AGUA POTABLE Y ALCANTARILLADO MUNICIPAL DE VALLE DE SANTIAGO</t>
  </si>
  <si>
    <t>Correspondiente del 1 de Enero al AL 31 DE DICIEMBRE DEL 2018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</si>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</sst>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8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3" fillId="0" borderId="12" xfId="3" applyFont="1" applyFill="1" applyBorder="1" applyAlignment="1" applyProtection="1">
      <alignment horizontal="left" vertical="center"/>
      <protection locked="0"/>
    </xf>
    <xf numFmtId="0" fontId="3" fillId="0" borderId="0" xfId="3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protection locked="0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9525</xdr:colOff>
      <xdr:row>2</xdr:row>
      <xdr:rowOff>200026</xdr:rowOff>
    </xdr:to>
    <xdr:pic>
      <xdr:nvPicPr>
        <xdr:cNvPr id="2" name="23 Imagen" descr="SAPAM sin 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"/>
          <a:ext cx="990600" cy="581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44"/>
  <sheetViews>
    <sheetView tabSelected="1" zoomScaleNormal="100" zoomScaleSheetLayoutView="100" workbookViewId="0">
      <pane ySplit="4" topLeftCell="A11" activePane="bottomLeft" state="frozen"/>
      <selection activeCell="A14" sqref="A14:B14"/>
      <selection pane="bottomLeft" activeCell="K37" sqref="K37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9" t="s">
        <v>628</v>
      </c>
      <c r="B1" s="149"/>
      <c r="C1" s="73"/>
      <c r="D1" s="70" t="s">
        <v>288</v>
      </c>
      <c r="E1" s="71">
        <v>2018</v>
      </c>
    </row>
    <row r="2" spans="1:5" ht="18.95" customHeight="1" x14ac:dyDescent="0.2">
      <c r="A2" s="150" t="s">
        <v>627</v>
      </c>
      <c r="B2" s="150"/>
      <c r="C2" s="93"/>
      <c r="D2" s="70" t="s">
        <v>290</v>
      </c>
      <c r="E2" s="73" t="s">
        <v>291</v>
      </c>
    </row>
    <row r="3" spans="1:5" ht="18.95" customHeight="1" x14ac:dyDescent="0.2">
      <c r="A3" s="151" t="s">
        <v>629</v>
      </c>
      <c r="B3" s="151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6" x14ac:dyDescent="0.2">
      <c r="A33" s="146" t="s">
        <v>90</v>
      </c>
      <c r="B33" s="147" t="s">
        <v>85</v>
      </c>
    </row>
    <row r="34" spans="1:6" x14ac:dyDescent="0.2">
      <c r="A34" s="146" t="s">
        <v>91</v>
      </c>
      <c r="B34" s="147" t="s">
        <v>86</v>
      </c>
    </row>
    <row r="35" spans="1:6" x14ac:dyDescent="0.2">
      <c r="A35" s="40"/>
      <c r="B35" s="43"/>
    </row>
    <row r="36" spans="1:6" x14ac:dyDescent="0.2">
      <c r="A36" s="40"/>
      <c r="B36" s="41" t="s">
        <v>88</v>
      </c>
    </row>
    <row r="37" spans="1:6" x14ac:dyDescent="0.2">
      <c r="A37" s="40" t="s">
        <v>89</v>
      </c>
      <c r="B37" s="147" t="s">
        <v>36</v>
      </c>
    </row>
    <row r="38" spans="1:6" x14ac:dyDescent="0.2">
      <c r="A38" s="40"/>
      <c r="B38" s="147" t="s">
        <v>37</v>
      </c>
    </row>
    <row r="39" spans="1:6" ht="12" thickBot="1" x14ac:dyDescent="0.25">
      <c r="A39" s="44"/>
      <c r="B39" s="45"/>
    </row>
    <row r="40" spans="1:6" x14ac:dyDescent="0.2">
      <c r="A40" s="165" t="s">
        <v>630</v>
      </c>
      <c r="B40" s="165"/>
      <c r="C40" s="166"/>
      <c r="D40" s="166"/>
      <c r="E40" s="166"/>
      <c r="F40" s="166"/>
    </row>
    <row r="42" spans="1:6" x14ac:dyDescent="0.2">
      <c r="B42" s="167"/>
    </row>
    <row r="43" spans="1:6" x14ac:dyDescent="0.2">
      <c r="B43" s="167"/>
    </row>
    <row r="44" spans="1:6" x14ac:dyDescent="0.2">
      <c r="B44" s="167"/>
    </row>
  </sheetData>
  <sheetProtection formatCells="0" formatColumns="0" formatRows="0" autoFilter="0" pivotTables="0"/>
  <mergeCells count="4">
    <mergeCell ref="A1:B1"/>
    <mergeCell ref="A2:B2"/>
    <mergeCell ref="A3:B3"/>
    <mergeCell ref="A40:F40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16" sqref="D16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5" t="s">
        <v>628</v>
      </c>
      <c r="B1" s="155"/>
      <c r="C1" s="155"/>
      <c r="D1" s="155"/>
    </row>
    <row r="2" spans="1:4" s="94" customFormat="1" ht="18.95" customHeight="1" x14ac:dyDescent="0.25">
      <c r="A2" s="155" t="s">
        <v>624</v>
      </c>
      <c r="B2" s="155"/>
      <c r="C2" s="155"/>
      <c r="D2" s="155"/>
    </row>
    <row r="3" spans="1:4" s="94" customFormat="1" ht="18.95" customHeight="1" x14ac:dyDescent="0.25">
      <c r="A3" s="155" t="s">
        <v>629</v>
      </c>
      <c r="B3" s="155"/>
      <c r="C3" s="155"/>
      <c r="D3" s="155"/>
    </row>
    <row r="4" spans="1:4" s="97" customFormat="1" ht="18.95" customHeight="1" x14ac:dyDescent="0.2">
      <c r="A4" s="156" t="s">
        <v>620</v>
      </c>
      <c r="B4" s="156"/>
      <c r="C4" s="156"/>
      <c r="D4" s="156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61884559.700000003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15565527.199999999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15565527.199999999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46319032.5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D27" sqref="D27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7" t="s">
        <v>628</v>
      </c>
      <c r="B1" s="157"/>
      <c r="C1" s="157"/>
      <c r="D1" s="157"/>
    </row>
    <row r="2" spans="1:4" s="124" customFormat="1" ht="18.95" customHeight="1" x14ac:dyDescent="0.25">
      <c r="A2" s="157" t="s">
        <v>625</v>
      </c>
      <c r="B2" s="157"/>
      <c r="C2" s="157"/>
      <c r="D2" s="157"/>
    </row>
    <row r="3" spans="1:4" s="124" customFormat="1" ht="18.95" customHeight="1" x14ac:dyDescent="0.25">
      <c r="A3" s="157" t="s">
        <v>629</v>
      </c>
      <c r="B3" s="157"/>
      <c r="C3" s="157"/>
      <c r="D3" s="157"/>
    </row>
    <row r="4" spans="1:4" s="125" customFormat="1" x14ac:dyDescent="0.2">
      <c r="A4" s="158"/>
      <c r="B4" s="158"/>
      <c r="C4" s="158"/>
      <c r="D4" s="158"/>
    </row>
    <row r="5" spans="1:4" x14ac:dyDescent="0.2">
      <c r="A5" s="126" t="s">
        <v>168</v>
      </c>
      <c r="B5" s="127"/>
      <c r="C5" s="128"/>
      <c r="D5" s="129">
        <v>55377292.289999999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12479072.889999999</v>
      </c>
    </row>
    <row r="8" spans="1:4" x14ac:dyDescent="0.2">
      <c r="A8" s="110"/>
      <c r="B8" s="135" t="s">
        <v>166</v>
      </c>
      <c r="C8" s="112">
        <v>289121.13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1460947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134766.94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970372.79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9623865.0299999993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42898219.399999999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2" sqref="A2:F2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4" t="s">
        <v>628</v>
      </c>
      <c r="B1" s="159"/>
      <c r="C1" s="159"/>
      <c r="D1" s="159"/>
      <c r="E1" s="159"/>
      <c r="F1" s="159"/>
      <c r="G1" s="84" t="s">
        <v>288</v>
      </c>
      <c r="H1" s="85">
        <f>'Notas a los Edos Financieros'!E1</f>
        <v>2018</v>
      </c>
    </row>
    <row r="2" spans="1:10" ht="18.95" customHeight="1" x14ac:dyDescent="0.2">
      <c r="A2" s="154" t="s">
        <v>626</v>
      </c>
      <c r="B2" s="159"/>
      <c r="C2" s="159"/>
      <c r="D2" s="159"/>
      <c r="E2" s="159"/>
      <c r="F2" s="159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0" t="s">
        <v>629</v>
      </c>
      <c r="B3" s="161"/>
      <c r="C3" s="161"/>
      <c r="D3" s="161"/>
      <c r="E3" s="161"/>
      <c r="F3" s="161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2" t="s">
        <v>40</v>
      </c>
      <c r="B5" s="162"/>
      <c r="C5" s="162"/>
      <c r="D5" s="162"/>
      <c r="E5" s="16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3" t="s">
        <v>44</v>
      </c>
      <c r="C10" s="163"/>
      <c r="D10" s="163"/>
      <c r="E10" s="163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3" t="s">
        <v>48</v>
      </c>
      <c r="C12" s="163"/>
      <c r="D12" s="163"/>
      <c r="E12" s="163"/>
    </row>
    <row r="13" spans="1:8" s="11" customFormat="1" ht="26.1" customHeight="1" x14ac:dyDescent="0.2">
      <c r="A13" s="29" t="s">
        <v>49</v>
      </c>
      <c r="B13" s="163" t="s">
        <v>50</v>
      </c>
      <c r="C13" s="163"/>
      <c r="D13" s="163"/>
      <c r="E13" s="16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4" t="s">
        <v>56</v>
      </c>
      <c r="C22" s="164"/>
      <c r="D22" s="164"/>
      <c r="E22" s="164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36" zoomScaleNormal="100" workbookViewId="0">
      <selection activeCell="C64" sqref="C64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2" t="s">
        <v>628</v>
      </c>
      <c r="B1" s="153"/>
      <c r="C1" s="153"/>
      <c r="D1" s="153"/>
      <c r="E1" s="153"/>
      <c r="F1" s="153"/>
      <c r="G1" s="70" t="s">
        <v>288</v>
      </c>
      <c r="H1" s="81">
        <v>2018</v>
      </c>
    </row>
    <row r="2" spans="1:8" s="72" customFormat="1" ht="18.95" customHeight="1" x14ac:dyDescent="0.25">
      <c r="A2" s="152" t="s">
        <v>289</v>
      </c>
      <c r="B2" s="153"/>
      <c r="C2" s="153"/>
      <c r="D2" s="153"/>
      <c r="E2" s="153"/>
      <c r="F2" s="153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2" t="s">
        <v>629</v>
      </c>
      <c r="B3" s="153"/>
      <c r="C3" s="153"/>
      <c r="D3" s="153"/>
      <c r="E3" s="153"/>
      <c r="F3" s="153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27407.34</v>
      </c>
      <c r="D15" s="80">
        <v>27407.34</v>
      </c>
      <c r="E15" s="80">
        <v>27407.34</v>
      </c>
      <c r="F15" s="80">
        <v>27407.34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10230434.130000001</v>
      </c>
      <c r="D16" s="80">
        <v>10058014.560000001</v>
      </c>
      <c r="E16" s="80">
        <v>9566010.2400000002</v>
      </c>
      <c r="F16" s="80">
        <v>9566010.2400000002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103375.98</v>
      </c>
      <c r="D20" s="80">
        <v>103375.98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31219.73</v>
      </c>
      <c r="D21" s="80">
        <v>31219.73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309704.62</v>
      </c>
      <c r="D23" s="80">
        <v>309704.62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1037146.45</v>
      </c>
      <c r="D25" s="80">
        <v>1037146.45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275407.78000000003</v>
      </c>
    </row>
    <row r="40" spans="1:8" x14ac:dyDescent="0.2">
      <c r="A40" s="78">
        <v>1151</v>
      </c>
      <c r="B40" s="76" t="s">
        <v>323</v>
      </c>
      <c r="C40" s="80">
        <v>275407.78000000003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32174973.509999998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204807.97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2450469.17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19295449.699999999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10224246.67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SUM(C61:C68)</f>
        <v>21182166.32</v>
      </c>
      <c r="D60" s="80">
        <f>SUM(D61:D68)</f>
        <v>0</v>
      </c>
      <c r="E60" s="80">
        <f>SUM(E61:E68)</f>
        <v>-2776848.29</v>
      </c>
    </row>
    <row r="61" spans="1:9" x14ac:dyDescent="0.2">
      <c r="A61" s="78">
        <v>1241</v>
      </c>
      <c r="B61" s="76" t="s">
        <v>337</v>
      </c>
      <c r="C61" s="80">
        <v>2131302.0099999998</v>
      </c>
      <c r="D61" s="80">
        <v>0</v>
      </c>
      <c r="E61" s="80">
        <v>-501703.31</v>
      </c>
    </row>
    <row r="62" spans="1:9" x14ac:dyDescent="0.2">
      <c r="A62" s="78">
        <v>1242</v>
      </c>
      <c r="B62" s="76" t="s">
        <v>338</v>
      </c>
      <c r="C62" s="80">
        <v>139667.94</v>
      </c>
      <c r="D62" s="80">
        <v>0</v>
      </c>
      <c r="E62" s="80">
        <v>-2634.37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6830920.0099999998</v>
      </c>
      <c r="D64" s="80">
        <v>0</v>
      </c>
      <c r="E64" s="80">
        <v>-2018338.35</v>
      </c>
    </row>
    <row r="65" spans="1:9" x14ac:dyDescent="0.2">
      <c r="A65" s="78">
        <v>1245</v>
      </c>
      <c r="B65" s="76" t="s">
        <v>341</v>
      </c>
      <c r="C65" s="80">
        <v>76350.16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12003926.199999999</v>
      </c>
      <c r="D66" s="80">
        <v>0</v>
      </c>
      <c r="E66" s="80">
        <v>-254172.26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1134149.58</v>
      </c>
      <c r="D72" s="80">
        <f t="shared" ref="D72:E72" si="1">SUM(D73:D77)</f>
        <v>0</v>
      </c>
      <c r="E72" s="80">
        <f t="shared" si="1"/>
        <v>0</v>
      </c>
    </row>
    <row r="73" spans="1:9" x14ac:dyDescent="0.2">
      <c r="A73" s="78">
        <v>1251</v>
      </c>
      <c r="B73" s="76" t="s">
        <v>347</v>
      </c>
      <c r="C73" s="80">
        <v>1134149.58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1201990.03</v>
      </c>
      <c r="D78" s="80">
        <f t="shared" ref="D78:E78" si="2">SUM(D79:D84)</f>
        <v>0</v>
      </c>
      <c r="E78" s="80">
        <f t="shared" si="2"/>
        <v>0</v>
      </c>
    </row>
    <row r="79" spans="1:9" x14ac:dyDescent="0.2">
      <c r="A79" s="78">
        <v>1271</v>
      </c>
      <c r="B79" s="76" t="s">
        <v>353</v>
      </c>
      <c r="C79" s="80">
        <v>1201990.03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10925832.98</v>
      </c>
      <c r="D101" s="80">
        <f t="shared" ref="D101:E101" si="3">SUM(D102:D110)</f>
        <v>0</v>
      </c>
      <c r="E101" s="80">
        <f t="shared" si="3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580299.30000000005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3458646.27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-77864.91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6725763.46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238988.86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4">SUM(D112:D114)</f>
        <v>0</v>
      </c>
      <c r="E111" s="80">
        <f t="shared" si="4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0" t="s">
        <v>628</v>
      </c>
      <c r="B1" s="150"/>
      <c r="C1" s="150"/>
      <c r="D1" s="70" t="s">
        <v>288</v>
      </c>
      <c r="E1" s="81">
        <v>2018</v>
      </c>
    </row>
    <row r="2" spans="1:5" s="72" customFormat="1" ht="18.95" customHeight="1" x14ac:dyDescent="0.25">
      <c r="A2" s="150" t="s">
        <v>403</v>
      </c>
      <c r="B2" s="150"/>
      <c r="C2" s="150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0" t="s">
        <v>629</v>
      </c>
      <c r="B3" s="150"/>
      <c r="C3" s="150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45216277.689999998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45213598.329999998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45213598.329999998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f>SUM(C33:C36)</f>
        <v>2679.36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2679.36</v>
      </c>
    </row>
    <row r="37" spans="1:3" x14ac:dyDescent="0.2">
      <c r="A37" s="78">
        <v>4160</v>
      </c>
      <c r="B37" s="76" t="s">
        <v>434</v>
      </c>
      <c r="C37" s="80">
        <f>SUM(C38:C46)</f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1102754.81</v>
      </c>
    </row>
    <row r="56" spans="1:3" x14ac:dyDescent="0.2">
      <c r="A56" s="78">
        <v>4210</v>
      </c>
      <c r="B56" s="76" t="s">
        <v>453</v>
      </c>
      <c r="C56" s="80">
        <f>SUM(C57:C59)</f>
        <v>1102754.81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1102754.81</v>
      </c>
    </row>
    <row r="60" spans="1:3" x14ac:dyDescent="0.2">
      <c r="A60" s="78">
        <v>4220</v>
      </c>
      <c r="B60" s="76" t="s">
        <v>457</v>
      </c>
      <c r="C60" s="80">
        <f>SUM(C61:C66)</f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42898219.399999999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42625019.399999999</v>
      </c>
      <c r="D97" s="83">
        <f>C97/$C$96</f>
        <v>0.99363143729923675</v>
      </c>
    </row>
    <row r="98" spans="1:4" x14ac:dyDescent="0.2">
      <c r="A98" s="78">
        <v>5110</v>
      </c>
      <c r="B98" s="76" t="s">
        <v>487</v>
      </c>
      <c r="C98" s="80">
        <f>SUM(C99:C104)</f>
        <v>21678950.030000001</v>
      </c>
      <c r="D98" s="83">
        <f t="shared" ref="D98:D161" si="0">C98/$C$96</f>
        <v>0.50535780583004808</v>
      </c>
    </row>
    <row r="99" spans="1:4" x14ac:dyDescent="0.2">
      <c r="A99" s="78">
        <v>5111</v>
      </c>
      <c r="B99" s="76" t="s">
        <v>488</v>
      </c>
      <c r="C99" s="80">
        <v>12846897.189999999</v>
      </c>
      <c r="D99" s="83">
        <f t="shared" si="0"/>
        <v>0.29947390287252806</v>
      </c>
    </row>
    <row r="100" spans="1:4" x14ac:dyDescent="0.2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490</v>
      </c>
      <c r="C101" s="80">
        <v>3624495.19</v>
      </c>
      <c r="D101" s="83">
        <f t="shared" si="0"/>
        <v>8.44905742171667E-2</v>
      </c>
    </row>
    <row r="102" spans="1:4" x14ac:dyDescent="0.2">
      <c r="A102" s="78">
        <v>5114</v>
      </c>
      <c r="B102" s="76" t="s">
        <v>491</v>
      </c>
      <c r="C102" s="80">
        <v>3604583.8</v>
      </c>
      <c r="D102" s="83">
        <f t="shared" si="0"/>
        <v>8.4026419987026313E-2</v>
      </c>
    </row>
    <row r="103" spans="1:4" x14ac:dyDescent="0.2">
      <c r="A103" s="78">
        <v>5115</v>
      </c>
      <c r="B103" s="76" t="s">
        <v>492</v>
      </c>
      <c r="C103" s="80">
        <v>1487525.07</v>
      </c>
      <c r="D103" s="83">
        <f t="shared" si="0"/>
        <v>3.4675683298873709E-2</v>
      </c>
    </row>
    <row r="104" spans="1:4" x14ac:dyDescent="0.2">
      <c r="A104" s="78">
        <v>5116</v>
      </c>
      <c r="B104" s="76" t="s">
        <v>493</v>
      </c>
      <c r="C104" s="80">
        <v>115448.78</v>
      </c>
      <c r="D104" s="83">
        <f t="shared" si="0"/>
        <v>2.6912254544532448E-3</v>
      </c>
    </row>
    <row r="105" spans="1:4" x14ac:dyDescent="0.2">
      <c r="A105" s="78">
        <v>5120</v>
      </c>
      <c r="B105" s="76" t="s">
        <v>494</v>
      </c>
      <c r="C105" s="80">
        <f>SUM(C106:C114)</f>
        <v>4301063.1899999995</v>
      </c>
      <c r="D105" s="83">
        <f t="shared" si="0"/>
        <v>0.1002620446759149</v>
      </c>
    </row>
    <row r="106" spans="1:4" x14ac:dyDescent="0.2">
      <c r="A106" s="78">
        <v>5121</v>
      </c>
      <c r="B106" s="76" t="s">
        <v>495</v>
      </c>
      <c r="C106" s="80">
        <v>204013.67</v>
      </c>
      <c r="D106" s="83">
        <f t="shared" si="0"/>
        <v>4.7557607950506221E-3</v>
      </c>
    </row>
    <row r="107" spans="1:4" x14ac:dyDescent="0.2">
      <c r="A107" s="78">
        <v>5122</v>
      </c>
      <c r="B107" s="76" t="s">
        <v>496</v>
      </c>
      <c r="C107" s="80">
        <v>21647.01</v>
      </c>
      <c r="D107" s="83">
        <f t="shared" si="0"/>
        <v>5.0461325208290577E-4</v>
      </c>
    </row>
    <row r="108" spans="1:4" x14ac:dyDescent="0.2">
      <c r="A108" s="78">
        <v>5123</v>
      </c>
      <c r="B108" s="76" t="s">
        <v>497</v>
      </c>
      <c r="C108" s="80">
        <v>742600</v>
      </c>
      <c r="D108" s="83">
        <f t="shared" si="0"/>
        <v>1.7310741806686736E-2</v>
      </c>
    </row>
    <row r="109" spans="1:4" x14ac:dyDescent="0.2">
      <c r="A109" s="78">
        <v>5124</v>
      </c>
      <c r="B109" s="76" t="s">
        <v>498</v>
      </c>
      <c r="C109" s="80">
        <v>1761170.91</v>
      </c>
      <c r="D109" s="83">
        <f t="shared" si="0"/>
        <v>4.1054638971798445E-2</v>
      </c>
    </row>
    <row r="110" spans="1:4" x14ac:dyDescent="0.2">
      <c r="A110" s="78">
        <v>5125</v>
      </c>
      <c r="B110" s="76" t="s">
        <v>499</v>
      </c>
      <c r="C110" s="80">
        <v>205644.2</v>
      </c>
      <c r="D110" s="83">
        <f t="shared" si="0"/>
        <v>4.7937700649645148E-3</v>
      </c>
    </row>
    <row r="111" spans="1:4" x14ac:dyDescent="0.2">
      <c r="A111" s="78">
        <v>5126</v>
      </c>
      <c r="B111" s="76" t="s">
        <v>500</v>
      </c>
      <c r="C111" s="80">
        <v>1075254.6599999999</v>
      </c>
      <c r="D111" s="83">
        <f t="shared" si="0"/>
        <v>2.5065251542818114E-2</v>
      </c>
    </row>
    <row r="112" spans="1:4" x14ac:dyDescent="0.2">
      <c r="A112" s="78">
        <v>5127</v>
      </c>
      <c r="B112" s="76" t="s">
        <v>501</v>
      </c>
      <c r="C112" s="80">
        <v>218745.1</v>
      </c>
      <c r="D112" s="83">
        <f t="shared" si="0"/>
        <v>5.0991650250173321E-3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71987.64</v>
      </c>
      <c r="D114" s="83">
        <f t="shared" si="0"/>
        <v>1.6781032174962489E-3</v>
      </c>
    </row>
    <row r="115" spans="1:4" x14ac:dyDescent="0.2">
      <c r="A115" s="78">
        <v>5130</v>
      </c>
      <c r="B115" s="76" t="s">
        <v>504</v>
      </c>
      <c r="C115" s="80">
        <f>SUM(C116:C124)</f>
        <v>16645006.180000002</v>
      </c>
      <c r="D115" s="83">
        <f t="shared" si="0"/>
        <v>0.3880115867932738</v>
      </c>
    </row>
    <row r="116" spans="1:4" x14ac:dyDescent="0.2">
      <c r="A116" s="78">
        <v>5131</v>
      </c>
      <c r="B116" s="76" t="s">
        <v>505</v>
      </c>
      <c r="C116" s="80">
        <v>9039747.7300000004</v>
      </c>
      <c r="D116" s="83">
        <f t="shared" si="0"/>
        <v>0.21072547663831476</v>
      </c>
    </row>
    <row r="117" spans="1:4" x14ac:dyDescent="0.2">
      <c r="A117" s="78">
        <v>5132</v>
      </c>
      <c r="B117" s="76" t="s">
        <v>506</v>
      </c>
      <c r="C117" s="80">
        <v>726590.46</v>
      </c>
      <c r="D117" s="83">
        <f t="shared" si="0"/>
        <v>1.6937543566202192E-2</v>
      </c>
    </row>
    <row r="118" spans="1:4" x14ac:dyDescent="0.2">
      <c r="A118" s="78">
        <v>5133</v>
      </c>
      <c r="B118" s="76" t="s">
        <v>507</v>
      </c>
      <c r="C118" s="80">
        <v>558729.76</v>
      </c>
      <c r="D118" s="83">
        <f t="shared" si="0"/>
        <v>1.3024544324093787E-2</v>
      </c>
    </row>
    <row r="119" spans="1:4" x14ac:dyDescent="0.2">
      <c r="A119" s="78">
        <v>5134</v>
      </c>
      <c r="B119" s="76" t="s">
        <v>508</v>
      </c>
      <c r="C119" s="80">
        <v>43612.14</v>
      </c>
      <c r="D119" s="83">
        <f t="shared" si="0"/>
        <v>1.0166421965756463E-3</v>
      </c>
    </row>
    <row r="120" spans="1:4" x14ac:dyDescent="0.2">
      <c r="A120" s="78">
        <v>5135</v>
      </c>
      <c r="B120" s="76" t="s">
        <v>509</v>
      </c>
      <c r="C120" s="80">
        <v>3466629.26</v>
      </c>
      <c r="D120" s="83">
        <f t="shared" si="0"/>
        <v>8.0810562967096017E-2</v>
      </c>
    </row>
    <row r="121" spans="1:4" x14ac:dyDescent="0.2">
      <c r="A121" s="78">
        <v>5136</v>
      </c>
      <c r="B121" s="76" t="s">
        <v>510</v>
      </c>
      <c r="C121" s="80">
        <v>52482.99</v>
      </c>
      <c r="D121" s="83">
        <f t="shared" si="0"/>
        <v>1.2234304997750093E-3</v>
      </c>
    </row>
    <row r="122" spans="1:4" x14ac:dyDescent="0.2">
      <c r="A122" s="78">
        <v>5137</v>
      </c>
      <c r="B122" s="76" t="s">
        <v>511</v>
      </c>
      <c r="C122" s="80">
        <v>12559.02</v>
      </c>
      <c r="D122" s="83">
        <f t="shared" si="0"/>
        <v>2.927632003299419E-4</v>
      </c>
    </row>
    <row r="123" spans="1:4" x14ac:dyDescent="0.2">
      <c r="A123" s="78">
        <v>5138</v>
      </c>
      <c r="B123" s="76" t="s">
        <v>512</v>
      </c>
      <c r="C123" s="80">
        <v>80831.14</v>
      </c>
      <c r="D123" s="83">
        <f t="shared" si="0"/>
        <v>1.8842539650958101E-3</v>
      </c>
    </row>
    <row r="124" spans="1:4" x14ac:dyDescent="0.2">
      <c r="A124" s="78">
        <v>5139</v>
      </c>
      <c r="B124" s="76" t="s">
        <v>513</v>
      </c>
      <c r="C124" s="80">
        <v>2663823.6800000002</v>
      </c>
      <c r="D124" s="83">
        <f t="shared" si="0"/>
        <v>6.2096369435790617E-2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273200</v>
      </c>
      <c r="D125" s="83">
        <f t="shared" si="0"/>
        <v>6.3685627007632863E-3</v>
      </c>
    </row>
    <row r="126" spans="1:4" x14ac:dyDescent="0.2">
      <c r="A126" s="78">
        <v>5210</v>
      </c>
      <c r="B126" s="76" t="s">
        <v>515</v>
      </c>
      <c r="C126" s="80">
        <f>SUM(C127:C128)</f>
        <v>24000</v>
      </c>
      <c r="D126" s="83">
        <f t="shared" si="0"/>
        <v>5.5946378044772647E-4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24000</v>
      </c>
      <c r="D128" s="83">
        <f t="shared" si="0"/>
        <v>5.5946378044772647E-4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249200</v>
      </c>
      <c r="D135" s="83">
        <f t="shared" si="0"/>
        <v>5.8090989203155603E-3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249200</v>
      </c>
      <c r="D137" s="83">
        <f t="shared" si="0"/>
        <v>5.8090989203155603E-3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0</v>
      </c>
      <c r="D183" s="83">
        <f t="shared" si="1"/>
        <v>0</v>
      </c>
    </row>
    <row r="184" spans="1:4" x14ac:dyDescent="0.2">
      <c r="A184" s="78">
        <v>5510</v>
      </c>
      <c r="B184" s="76" t="s">
        <v>566</v>
      </c>
      <c r="C184" s="80">
        <f>SUM(C185:C192)</f>
        <v>0</v>
      </c>
      <c r="D184" s="83">
        <f t="shared" si="1"/>
        <v>0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0</v>
      </c>
      <c r="D189" s="83">
        <f t="shared" si="1"/>
        <v>0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4" t="s">
        <v>628</v>
      </c>
      <c r="B1" s="154"/>
      <c r="C1" s="154"/>
      <c r="D1" s="84" t="s">
        <v>288</v>
      </c>
      <c r="E1" s="85">
        <v>2018</v>
      </c>
    </row>
    <row r="2" spans="1:5" ht="18.95" customHeight="1" x14ac:dyDescent="0.2">
      <c r="A2" s="154" t="s">
        <v>594</v>
      </c>
      <c r="B2" s="154"/>
      <c r="C2" s="154"/>
      <c r="D2" s="84" t="s">
        <v>290</v>
      </c>
      <c r="E2" s="85" t="str">
        <f>ESF!H2</f>
        <v>Trimestral</v>
      </c>
    </row>
    <row r="3" spans="1:5" ht="18.95" customHeight="1" x14ac:dyDescent="0.2">
      <c r="A3" s="154" t="s">
        <v>629</v>
      </c>
      <c r="B3" s="154"/>
      <c r="C3" s="154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40196256.700000003</v>
      </c>
    </row>
    <row r="9" spans="1:5" x14ac:dyDescent="0.2">
      <c r="A9" s="90">
        <v>3120</v>
      </c>
      <c r="B9" s="86" t="s">
        <v>595</v>
      </c>
      <c r="C9" s="91">
        <v>3953712.43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3420813.1</v>
      </c>
    </row>
    <row r="15" spans="1:5" x14ac:dyDescent="0.2">
      <c r="A15" s="90">
        <v>3220</v>
      </c>
      <c r="B15" s="86" t="s">
        <v>599</v>
      </c>
      <c r="C15" s="91">
        <v>26123629.079999998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f>SUM(C22:C24)</f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f>SUM(C26:C27)</f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4" t="s">
        <v>628</v>
      </c>
      <c r="B1" s="154"/>
      <c r="C1" s="154"/>
      <c r="D1" s="84" t="s">
        <v>288</v>
      </c>
      <c r="E1" s="85">
        <v>2018</v>
      </c>
    </row>
    <row r="2" spans="1:5" s="92" customFormat="1" ht="18.95" customHeight="1" x14ac:dyDescent="0.25">
      <c r="A2" s="154" t="s">
        <v>612</v>
      </c>
      <c r="B2" s="154"/>
      <c r="C2" s="154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4" t="s">
        <v>629</v>
      </c>
      <c r="B3" s="154"/>
      <c r="C3" s="154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208062.44</v>
      </c>
      <c r="D9" s="91">
        <v>9656603.5500000007</v>
      </c>
    </row>
    <row r="10" spans="1:5" x14ac:dyDescent="0.2">
      <c r="A10" s="90">
        <v>1113</v>
      </c>
      <c r="B10" s="86" t="s">
        <v>615</v>
      </c>
      <c r="C10" s="91">
        <v>2508274.5</v>
      </c>
      <c r="D10" s="91">
        <v>170022.81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2716336.94</v>
      </c>
      <c r="D15" s="91">
        <f>SUM(D8:D14)</f>
        <v>9826626.3600000013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32174973.509999998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204807.97</v>
      </c>
    </row>
    <row r="24" spans="1:5" x14ac:dyDescent="0.2">
      <c r="A24" s="90">
        <v>1234</v>
      </c>
      <c r="B24" s="86" t="s">
        <v>332</v>
      </c>
      <c r="C24" s="91">
        <v>2450469.17</v>
      </c>
    </row>
    <row r="25" spans="1:5" x14ac:dyDescent="0.2">
      <c r="A25" s="90">
        <v>1235</v>
      </c>
      <c r="B25" s="86" t="s">
        <v>333</v>
      </c>
      <c r="C25" s="91">
        <v>19295449.699999999</v>
      </c>
    </row>
    <row r="26" spans="1:5" x14ac:dyDescent="0.2">
      <c r="A26" s="90">
        <v>1236</v>
      </c>
      <c r="B26" s="86" t="s">
        <v>334</v>
      </c>
      <c r="C26" s="91">
        <v>10224246.67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21182166.32</v>
      </c>
    </row>
    <row r="29" spans="1:5" x14ac:dyDescent="0.2">
      <c r="A29" s="90">
        <v>1241</v>
      </c>
      <c r="B29" s="86" t="s">
        <v>337</v>
      </c>
      <c r="C29" s="91">
        <v>2131302.0099999998</v>
      </c>
    </row>
    <row r="30" spans="1:5" x14ac:dyDescent="0.2">
      <c r="A30" s="90">
        <v>1242</v>
      </c>
      <c r="B30" s="86" t="s">
        <v>338</v>
      </c>
      <c r="C30" s="91">
        <v>139667.94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6830920.0099999998</v>
      </c>
    </row>
    <row r="33" spans="1:5" x14ac:dyDescent="0.2">
      <c r="A33" s="90">
        <v>1245</v>
      </c>
      <c r="B33" s="86" t="s">
        <v>341</v>
      </c>
      <c r="C33" s="91">
        <v>76350.16</v>
      </c>
    </row>
    <row r="34" spans="1:5" x14ac:dyDescent="0.2">
      <c r="A34" s="90">
        <v>1246</v>
      </c>
      <c r="B34" s="86" t="s">
        <v>342</v>
      </c>
      <c r="C34" s="91">
        <v>12003926.199999999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f>SUM(C38:C42)</f>
        <v>1134149.58</v>
      </c>
    </row>
    <row r="38" spans="1:5" x14ac:dyDescent="0.2">
      <c r="A38" s="90">
        <v>1251</v>
      </c>
      <c r="B38" s="86" t="s">
        <v>347</v>
      </c>
      <c r="C38" s="91">
        <v>1134149.58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0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2018-03-08T17:54:20Z</cp:lastPrinted>
  <dcterms:created xsi:type="dcterms:W3CDTF">2012-12-11T20:36:24Z</dcterms:created>
  <dcterms:modified xsi:type="dcterms:W3CDTF">2019-01-25T00:23:11Z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