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<sst xmlns="http://schemas.openxmlformats.org/spreadsheetml/2006/main" count="27" uniqueCount="27">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</sst>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77045574.710000008</v>
      </c>
      <c r="D4" s="13">
        <f>SUM(D6+D15)</f>
        <v>178058737.48000002</v>
      </c>
      <c r="E4" s="13">
        <f>SUM(E6+E15)</f>
        <v>170271446.79999998</v>
      </c>
      <c r="F4" s="13">
        <f>SUM(F6+F15)</f>
        <v>84832865.390000015</v>
      </c>
      <c r="G4" s="13">
        <f>SUM(G6+G15)</f>
        <v>7787290.6800000053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36608216.450000003</v>
      </c>
      <c r="D6" s="13">
        <f>SUM(D7:D13)</f>
        <v>165013927.99000001</v>
      </c>
      <c r="E6" s="13">
        <f>SUM(E7:E13)</f>
        <v>169705710.19999999</v>
      </c>
      <c r="F6" s="13">
        <f>SUM(F7:F13)</f>
        <v>31916434.24000001</v>
      </c>
      <c r="G6" s="18">
        <f>SUM(G7:G13)</f>
        <v>-4691782.2099999916</v>
      </c>
    </row>
    <row r="7" spans="1:7" x14ac:dyDescent="0.2">
      <c r="A7" s="3">
        <v>1110</v>
      </c>
      <c r="B7" s="7" t="s">
        <v>9</v>
      </c>
      <c r="C7" s="18">
        <v>9826626.3599999994</v>
      </c>
      <c r="D7" s="18">
        <v>94123382.769999996</v>
      </c>
      <c r="E7" s="18">
        <v>101233672.19</v>
      </c>
      <c r="F7" s="18">
        <f>C7+D7-E7</f>
        <v>2716336.9399999976</v>
      </c>
      <c r="G7" s="18">
        <f t="shared" ref="G7:G13" si="0">F7-C7</f>
        <v>-7110289.4200000018</v>
      </c>
    </row>
    <row r="8" spans="1:7" x14ac:dyDescent="0.2">
      <c r="A8" s="3">
        <v>1120</v>
      </c>
      <c r="B8" s="7" t="s">
        <v>10</v>
      </c>
      <c r="C8" s="18">
        <v>24695064.93</v>
      </c>
      <c r="D8" s="18">
        <v>64220680.340000004</v>
      </c>
      <c r="E8" s="18">
        <v>61337906.82</v>
      </c>
      <c r="F8" s="18">
        <f t="shared" ref="F8:F13" si="1">C8+D8-E8</f>
        <v>27577838.45000001</v>
      </c>
      <c r="G8" s="18">
        <f t="shared" si="0"/>
        <v>2882773.5200000107</v>
      </c>
    </row>
    <row r="9" spans="1:7" x14ac:dyDescent="0.2">
      <c r="A9" s="3">
        <v>1130</v>
      </c>
      <c r="B9" s="7" t="s">
        <v>11</v>
      </c>
      <c r="C9" s="18">
        <v>1811117.38</v>
      </c>
      <c r="D9" s="18">
        <v>6669864.8799999999</v>
      </c>
      <c r="E9" s="18">
        <v>7134131.1900000004</v>
      </c>
      <c r="F9" s="18">
        <f t="shared" si="1"/>
        <v>1346851.0699999994</v>
      </c>
      <c r="G9" s="18">
        <f t="shared" si="0"/>
        <v>-464266.31000000052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40437358.259999998</v>
      </c>
      <c r="D15" s="13">
        <f>SUM(D16:D24)</f>
        <v>13044809.49</v>
      </c>
      <c r="E15" s="13">
        <f>SUM(E16:E24)</f>
        <v>565736.6</v>
      </c>
      <c r="F15" s="13">
        <f>SUM(F16:F24)</f>
        <v>52916431.149999999</v>
      </c>
      <c r="G15" s="13">
        <f>SUM(G16:G24)</f>
        <v>12479072.889999997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21580735.690000001</v>
      </c>
      <c r="D18" s="19">
        <v>10977174.42</v>
      </c>
      <c r="E18" s="19">
        <v>382936.6</v>
      </c>
      <c r="F18" s="19">
        <f t="shared" si="3"/>
        <v>32174973.509999998</v>
      </c>
      <c r="G18" s="19">
        <f t="shared" si="2"/>
        <v>10594237.819999997</v>
      </c>
    </row>
    <row r="19" spans="1:7" x14ac:dyDescent="0.2">
      <c r="A19" s="3">
        <v>1240</v>
      </c>
      <c r="B19" s="7" t="s">
        <v>18</v>
      </c>
      <c r="C19" s="18">
        <v>19297331.25</v>
      </c>
      <c r="D19" s="18">
        <v>2067635.07</v>
      </c>
      <c r="E19" s="18">
        <v>182800</v>
      </c>
      <c r="F19" s="18">
        <f t="shared" si="3"/>
        <v>21182166.32</v>
      </c>
      <c r="G19" s="18">
        <f t="shared" si="2"/>
        <v>1884835.0700000003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-2776848.29</v>
      </c>
      <c r="D21" s="18">
        <v>0</v>
      </c>
      <c r="E21" s="18">
        <v>0</v>
      </c>
      <c r="F21" s="18">
        <f t="shared" si="3"/>
        <v>-2776848.29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2019-01-24T20:53:04Z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