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892B23CE-269D-41E3-B06C-A3AB7A858D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I35" i="1" l="1"/>
  <c r="I34" i="1"/>
  <c r="I30" i="1"/>
  <c r="I29" i="1"/>
  <c r="I25" i="1"/>
  <c r="I24" i="1"/>
  <c r="I23" i="1" s="1"/>
  <c r="I20" i="1"/>
  <c r="I18" i="1"/>
  <c r="I15" i="1"/>
  <c r="I14" i="1"/>
  <c r="I9" i="1"/>
  <c r="F35" i="1"/>
  <c r="F34" i="1"/>
  <c r="F33" i="1"/>
  <c r="I33" i="1" s="1"/>
  <c r="F32" i="1"/>
  <c r="I32" i="1" s="1"/>
  <c r="I31" i="1" s="1"/>
  <c r="F30" i="1"/>
  <c r="F29" i="1"/>
  <c r="F28" i="1"/>
  <c r="I28" i="1" s="1"/>
  <c r="F27" i="1"/>
  <c r="I27" i="1" s="1"/>
  <c r="I26" i="1" s="1"/>
  <c r="F25" i="1"/>
  <c r="F24" i="1"/>
  <c r="F23" i="1" s="1"/>
  <c r="F22" i="1"/>
  <c r="I22" i="1" s="1"/>
  <c r="F21" i="1"/>
  <c r="I21" i="1" s="1"/>
  <c r="F20" i="1"/>
  <c r="F18" i="1"/>
  <c r="F17" i="1"/>
  <c r="I17" i="1" s="1"/>
  <c r="F16" i="1"/>
  <c r="I16" i="1" s="1"/>
  <c r="F15" i="1"/>
  <c r="F14" i="1"/>
  <c r="F13" i="1"/>
  <c r="I13" i="1" s="1"/>
  <c r="F12" i="1"/>
  <c r="I12" i="1" s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G37" i="1" l="1"/>
  <c r="H37" i="1"/>
  <c r="E37" i="1"/>
  <c r="I10" i="1"/>
  <c r="D37" i="1"/>
  <c r="I19" i="1"/>
  <c r="F7" i="1"/>
  <c r="F19" i="1"/>
  <c r="F10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<sst xmlns="http://schemas.openxmlformats.org/spreadsheetml/2006/main" count="65" uniqueCount="65">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</sst>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53255847.030000001</v>
      </c>
      <c r="E10" s="18">
        <f>SUM(E11:E18)</f>
        <v>3229718.4399999995</v>
      </c>
      <c r="F10" s="18">
        <f t="shared" ref="F10:I10" si="1">SUM(F11:F18)</f>
        <v>56485565.470000006</v>
      </c>
      <c r="G10" s="18">
        <f t="shared" si="1"/>
        <v>49774326.279999994</v>
      </c>
      <c r="H10" s="18">
        <f t="shared" si="1"/>
        <v>46783831.509999998</v>
      </c>
      <c r="I10" s="18">
        <f t="shared" si="1"/>
        <v>6711239.1900000051</v>
      </c>
    </row>
    <row r="11" spans="1:9" x14ac:dyDescent="0.2">
      <c r="A11" s="27" t="s">
        <v>46</v>
      </c>
      <c r="B11" s="9"/>
      <c r="C11" s="3" t="s">
        <v>4</v>
      </c>
      <c r="D11" s="19">
        <v>17616283.34</v>
      </c>
      <c r="E11" s="19">
        <v>3041749.03</v>
      </c>
      <c r="F11" s="19">
        <f t="shared" ref="F11:F18" si="2">D11+E11</f>
        <v>20658032.370000001</v>
      </c>
      <c r="G11" s="19">
        <v>18156799.649999999</v>
      </c>
      <c r="H11" s="19">
        <v>17202227.940000001</v>
      </c>
      <c r="I11" s="19">
        <f t="shared" ref="I11:I18" si="3">F11-G11</f>
        <v>2501232.7200000025</v>
      </c>
    </row>
    <row r="12" spans="1:9" x14ac:dyDescent="0.2">
      <c r="A12" s="27" t="s">
        <v>52</v>
      </c>
      <c r="B12" s="9"/>
      <c r="C12" s="3" t="s">
        <v>5</v>
      </c>
      <c r="D12" s="19">
        <v>25436662.370000001</v>
      </c>
      <c r="E12" s="19">
        <v>-105248.97</v>
      </c>
      <c r="F12" s="19">
        <f t="shared" si="2"/>
        <v>25331413.400000002</v>
      </c>
      <c r="G12" s="19">
        <v>22197327.73</v>
      </c>
      <c r="H12" s="19">
        <v>20898731.940000001</v>
      </c>
      <c r="I12" s="19">
        <f t="shared" si="3"/>
        <v>3134085.6700000018</v>
      </c>
    </row>
    <row r="13" spans="1:9" x14ac:dyDescent="0.2">
      <c r="A13" s="27" t="s">
        <v>44</v>
      </c>
      <c r="B13" s="9"/>
      <c r="C13" s="3" t="s">
        <v>6</v>
      </c>
      <c r="D13" s="19">
        <v>9651347.4399999995</v>
      </c>
      <c r="E13" s="19">
        <v>88218.38</v>
      </c>
      <c r="F13" s="19">
        <f t="shared" si="2"/>
        <v>9739565.8200000003</v>
      </c>
      <c r="G13" s="19">
        <v>8793127.1799999997</v>
      </c>
      <c r="H13" s="19">
        <v>8160784.3300000001</v>
      </c>
      <c r="I13" s="19">
        <f t="shared" si="3"/>
        <v>946438.6400000006</v>
      </c>
    </row>
    <row r="14" spans="1:9" x14ac:dyDescent="0.2">
      <c r="A14" s="27" t="s">
        <v>42</v>
      </c>
      <c r="B14" s="9"/>
      <c r="C14" s="3" t="s">
        <v>7</v>
      </c>
      <c r="D14" s="19">
        <v>551553.88</v>
      </c>
      <c r="E14" s="19">
        <v>205000</v>
      </c>
      <c r="F14" s="19">
        <f t="shared" si="2"/>
        <v>756553.88</v>
      </c>
      <c r="G14" s="19">
        <v>627071.72</v>
      </c>
      <c r="H14" s="19">
        <v>522087.3</v>
      </c>
      <c r="I14" s="19">
        <f t="shared" si="3"/>
        <v>129482.16000000003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53255847.030000001</v>
      </c>
      <c r="E37" s="24">
        <f t="shared" ref="E37:I37" si="16">SUM(E7+E10+E19+E23+E26+E31)</f>
        <v>3229718.4399999995</v>
      </c>
      <c r="F37" s="24">
        <f t="shared" si="16"/>
        <v>56485565.470000006</v>
      </c>
      <c r="G37" s="24">
        <f t="shared" si="16"/>
        <v>49774326.279999994</v>
      </c>
      <c r="H37" s="24">
        <f t="shared" si="16"/>
        <v>46783831.509999998</v>
      </c>
      <c r="I37" s="24">
        <f t="shared" si="16"/>
        <v>6711239.1900000051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2021-01-18T19:49:48Z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