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A06562E8-6B42-45D4-865A-A12251063682}" xr6:coauthVersionLast="46" xr6:coauthVersionMax="46" xr10:uidLastSave="{00000000-0000-0000-0000-000000000000}"/>
  <bookViews>
    <workbookView xWindow="-120" yWindow="-120" windowWidth="29040" windowHeight="15840" tabRatio="863" firstSheet="8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<sst xmlns="http://schemas.openxmlformats.org/spreadsheetml/2006/main" count="892" uniqueCount="628">
  <si>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</si>
  <si>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</si>
  <si>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</si>
  <si>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</si>
  <si>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</si>
  <si>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</si>
  <si>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</si>
  <si>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</si>
  <si>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</si>
  <si>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</si>
  <si>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</si>
  <si>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</si>
  <si>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</si>
  <si>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</si>
  <si>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</si>
  <si>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</si>
  <si>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</si>
  <si>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</si>
  <si>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</si>
  <si>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</si>
  <si>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</si>
  <si>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</si>
  <si>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</si>
  <si>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</si>
  <si>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</si>
  <si>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</si>
  <si>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</si>
  <si>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</si>
  <si>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</si>
  <si>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</si>
  <si>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</si>
  <si>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</si>
  <si>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</si>
  <si>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</si>
  <si>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</si>
  <si>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</si>
  <si>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</si>
  <si>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</si>
  <si>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</si>
  <si>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</si>
  <si>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</si>
  <si>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</si>
  <si>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</si>
  <si>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</si>
  <si>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</si>
  <si>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</si>
  <si>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</si>
  <si>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</si>
  <si>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</si>
  <si>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</si>
  <si>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</si>
  <si>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</si>
  <si>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</si>
  <si>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</si>
  <si>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</si>
  <si>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</si>
  <si>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</si>
  <si>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</si>
  <si>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</si>
  <si>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</si>
  <si>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</si>
  <si>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</si>
  <si>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</si>
  <si>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</si>
  <si>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</si>
  <si>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</si>
  <si>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</si>
  <si>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</si>
  <si>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</si>
  <si>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</si>
  <si>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</si>
  <si>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</si>
  <si>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</si>
  <si>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</si>
  <si>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</si>
  <si>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</si>
  <si>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</si>
  <si>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</si>
  <si>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</si>
  <si>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</si>
  <si>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</si>
  <si>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</si>
  <si>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</si>
  <si>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</si>
  <si>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</si>
  <si>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</si>
  <si>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</si>
  <si>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</si>
  <si>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</si>
  <si>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</si>
  <si>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</si>
  <si>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</si>
  <si>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</si>
  <si>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</si>
  <si>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</si>
  <si>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</si>
  <si>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</si>
  <si>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</si>
  <si>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</si>
  <si>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</si>
  <si>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</si>
  <si>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</si>
  <si>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</si>
  <si>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</si>
  <si>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</si>
  <si>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</si>
  <si>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</si>
  <si>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</si>
  <si>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</si>
  <si>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</si>
  <si>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</si>
  <si>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</si>
  <si>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</si>
  <si>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</si>
  <si>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</si>
  <si>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</si>
  <si>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</si>
  <si>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</si>
  <si>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</si>
  <si>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</si>
  <si>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</si>
  <si>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</si>
  <si>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</si>
  <si>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</si>
  <si>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</si>
  <si>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</si>
  <si>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</si>
  <si>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</si>
  <si>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</si>
  <si>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</si>
  <si>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</si>
  <si>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</si>
  <si>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</si>
  <si>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</si>
  <si>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</si>
  <si>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</si>
  <si>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</si>
  <si>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</si>
  <si>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</si>
  <si>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</si>
  <si>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</si>
  <si>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</si>
  <si>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</si>
  <si>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</si>
  <si>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</si>
  <si>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</si>
  <si>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</si>
  <si>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</si>
  <si>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</si>
  <si>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</si>
  <si>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</si>
  <si>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</si>
  <si>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</si>
  <si>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</si>
  <si>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</si>
  <si>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</si>
  <si>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</si>
  <si>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</si>
  <si>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</si>
  <si>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</si>
  <si>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</si>
  <si>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</si>
  <si>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</si>
  <si>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</si>
  <si>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</si>
  <si>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</si>
  <si>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</si>
  <si>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</si>
  <si>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</si>
  <si>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</si>
  <si>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</si>
  <si>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</si>
  <si>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</si>
  <si>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</si>
  <si>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</si>
  <si>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</si>
  <si>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</si>
  <si>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</si>
  <si>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</si>
  <si>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</si>
  <si>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</si>
  <si>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</si>
  <si>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</si>
  <si>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</si>
  <si>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</si>
  <si>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</si>
  <si>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</si>
  <si>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</si>
  <si>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</si>
  <si>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</si>
  <si>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</si>
  <si>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</si>
  <si>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</si>
  <si>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</si>
  <si>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</si>
  <si>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</si>
  <si>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</si>
  <si>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</si>
  <si>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</si>
  <si>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</si>
  <si>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</si>
  <si>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</si>
  <si>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</si>
  <si>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</si>
  <si>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</si>
  <si>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</si>
  <si>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</si>
  <si>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</si>
  <si>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</si>
  <si>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</si>
  <si>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</si>
  <si>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</si>
  <si>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</si>
  <si>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</si>
  <si>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</si>
  <si>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</si>
  <si>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</si>
  <si>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</si>
  <si>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</si>
  <si>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</si>
  <si>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</si>
  <si>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</si>
  <si>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</si>
  <si>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</si>
  <si>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</si>
  <si>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</si>
  <si>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</si>
  <si>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</si>
  <si>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</si>
  <si>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</si>
  <si>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</si>
  <si>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</si>
  <si>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</si>
  <si>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</si>
  <si>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</si>
  <si>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</si>
  <si>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</si>
  <si>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</si>
  <si>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</si>
  <si>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</si>
  <si>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</si>
  <si>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</si>
  <si>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</si>
  <si>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</si>
  <si>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</si>
  <si>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</si>
  <si>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</si>
  <si>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</si>
  <si>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</si>
  <si>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</si>
  <si>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</si>
  <si>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</si>
  <si>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</si>
  <si>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</si>
  <si>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</si>
  <si>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</si>
  <si>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</si>
  <si>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</si>
  <si>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</si>
  <si>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</si>
  <si>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</si>
  <si>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</si>
  <si>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</si>
  <si>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</si>
  <si>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</si>
  <si>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</si>
  <si>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</si>
  <si>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</si>
  <si>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</si>
  <si>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</si>
  <si>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</si>
  <si>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</si>
  <si>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</si>
  <si>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</si>
  <si>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</si>
  <si>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</si>
  <si>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</si>
  <si>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</si>
  <si>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</si>
  <si>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</si>
  <si>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</si>
  <si>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</si>
  <si>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</si>
  <si>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</si>
  <si>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</si>
  <si>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</si>
  <si>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</si>
  <si>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</si>
  <si>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</si>
  <si>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</si>
  <si>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</si>
  <si>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</si>
  <si>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</si>
  <si>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</si>
  <si>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</si>
  <si>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</si>
  <si>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</si>
  <si>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</si>
  <si>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</si>
  <si>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</si>
  <si>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</si>
  <si>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</si>
  <si>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</si>
  <si>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</si>
  <si>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</si>
  <si>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</si>
  <si>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</si>
  <si>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</si>
  <si>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</si>
  <si>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</si>
  <si>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</si>
  <si>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</si>
  <si>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</si>
  <si>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</si>
  <si>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</si>
  <si>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</si>
  <si>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</si>
  <si>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</si>
  <si>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</si>
  <si>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</si>
  <si>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</si>
  <si>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</si>
  <si>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</si>
  <si>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</si>
  <si>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</si>
  <si>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</si>
  <si>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</si>
  <si>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</si>
  <si>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</si>
  <si>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</si>
  <si>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</si>
  <si>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</si>
  <si>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</si>
  <si>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</si>
  <si>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</si>
  <si>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</si>
  <si>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</si>
  <si>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</si>
  <si>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</si>
  <si>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</si>
  <si>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</si>
  <si>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</si>
  <si>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</si>
  <si>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</si>
  <si>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</si>
  <si>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</si>
  <si>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</si>
  <si>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</si>
  <si>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</si>
  <si>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</si>
  <si>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</si>
  <si>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</si>
  <si>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</si>
  <si>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</si>
  <si>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</si>
  <si>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</si>
  <si>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</si>
  <si>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</si>
  <si>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</si>
  <si>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</si>
  <si>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</si>
  <si>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</si>
  <si>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</si>
  <si>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</si>
  <si>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</si>
  <si>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</si>
  <si>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</si>
  <si>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</si>
  <si>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</si>
  <si>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</si>
  <si>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</si>
  <si>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</si>
  <si>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</si>
  <si>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</si>
  <si>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</si>
  <si>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</si>
  <si>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</si>
  <si>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</si>
  <si>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</si>
  <si>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</si>
  <si>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</si>
  <si>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</si>
  <si>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</si>
  <si>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</si>
  <si>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</si>
  <si>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</si>
  <si>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</si>
  <si>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</si>
  <si>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</si>
  <si>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</si>
  <si>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</si>
  <si>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</si>
  <si>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</si>
  <si>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</si>
  <si>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</si>
  <si>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</si>
  <si>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</si>
  <si>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</si>
  <si>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</si>
  <si>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</si>
  <si>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</si>
  <si>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</si>
  <si>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</si>
  <si>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</si>
  <si>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</si>
  <si>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</si>
  <si>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</si>
  <si>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</si>
  <si>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</si>
  <si>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</si>
  <si>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</si>
  <si>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</si>
  <si>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</si>
  <si>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</si>
  <si>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</si>
  <si>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</si>
  <si>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</si>
  <si>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</si>
  <si>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</si>
  <si>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</si>
  <si>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</si>
  <si>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</si>
  <si>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</si>
  <si>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</si>
  <si>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</si>
  <si>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</si>
  <si>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</si>
  <si>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</si>
  <si>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</si>
  <si>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</si>
  <si>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</si>
  <si>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</si>
  <si>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</si>
  <si>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</si>
  <si>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</si>
  <si>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</si>
  <si>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</si>
  <si>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</si>
  <si>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</si>
  <si>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</si>
  <si>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</si>
  <si>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</si>
  <si>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</si>
  <si>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</si>
  <si>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</si>
  <si>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</si>
  <si>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</si>
  <si>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</si>
  <si>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</si>
  <si>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</si>
  <si>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</si>
  <si>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</si>
  <si>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</si>
  <si>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</si>
  <si>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</si>
  <si>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</si>
  <si>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</si>
  <si>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</si>
  <si>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</si>
  <si>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</si>
  <si>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</si>
  <si>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</si>
  <si>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</si>
  <si>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</si>
  <si>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</si>
  <si>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</si>
  <si>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</si>
  <si>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</si>
  <si>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</si>
  <si>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</si>
  <si>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</si>
  <si>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</si>
  <si>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</si>
  <si>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</si>
  <si>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</si>
  <si>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</si>
  <si>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</si>
  <si>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</si>
  <si>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</si>
  <si>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</si>
  <si>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</si>
  <si>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</si>
  <si>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</si>
  <si>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</si>
  <si>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</si>
  <si>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</si>
  <si>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</si>
  <si>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</si>
  <si>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</si>
  <si>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</si>
  <si>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</si>
  <si>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</si>
  <si>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</si>
  <si>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</si>
  <si>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</si>
  <si>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</si>
  <si>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</si>
  <si>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</si>
  <si>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</si>
  <si>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</si>
  <si>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</si>
  <si>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</si>
  <si>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</si>
  <si>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</si>
  <si>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</si>
  <si>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</si>
  <si>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</si>
  <si>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</si>
  <si>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</si>
  <si>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</si>
  <si>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</si>
  <si>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</si>
  <si>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</si>
  <si>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</si>
  <si>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</si>
  <si>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</si>
  <si>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</si>
  <si>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</si>
  <si>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</si>
  <si>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</si>
  <si>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</si>
  <si>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</si>
  <si>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</si>
  <si>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</si>
  <si>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</si>
  <si>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</si>
  <si>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</si>
  <si>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</si>
  <si>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</si>
  <si>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</si>
  <si>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</si>
  <si>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</si>
  <si>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</si>
  <si>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</si>
  <si>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</si>
  <si>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</si>
  <si>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</si>
  <si>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</si>
  <si>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</si>
  <si>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</si>
  <si>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</si>
  <si>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</si>
  <si>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</si>
  <si>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</si>
  <si>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</si>
  <si>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</si>
  <si>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</si>
  <si>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</si>
  <si>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</si>
  <si>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</si>
  <si>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</si>
  <si>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</si>
  <si>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</si>
  <si>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</si>
  <si>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</si>
  <si>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</si>
  <si>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</si>
  <si>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</si>
  <si>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</si>
  <si>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</si>
  <si>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</si>
  <si>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</si>
  <si>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</si>
  <si>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</si>
  <si>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</si>
  <si>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</si>
  <si>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</si>
  <si>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</si>
  <si>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</si>
  <si>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</si>
  <si>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</si>
  <si>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</si>
  <si>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</si>
  <si>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</si>
  <si>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</si>
  <si>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</si>
  <si>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</si>
  <si>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</si>
  <si>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</si>
  <si>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</si>
  <si>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</si>
  <si>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</si>
  <si>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</si>
  <si>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</si>
  <si>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</si>
  <si>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</si>
  <si>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</si>
  <si>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</si>
  <si>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</si>
  <si>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</si>
  <si>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</si>
  <si>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</si>
  <si>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</si>
  <si>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</si>
  <si>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</si>
  <si>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</si>
  <si>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</si>
  <si>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</si>
  <si>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</si>
  <si>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</si>
  <si>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</si>
  <si>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</si>
  <si>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</si>
  <si>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</si>
  <si>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</si>
  <si>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</si>
  <si>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</si>
  <si>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</si>
  <si>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</si>
  <si>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</si>
  <si>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</si>
  <si>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</si>
  <si>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</si>
  <si>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</si>
  <si>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</si>
  <si>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</si>
  <si>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</si>
  <si>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</si>
  <si>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</si>
  <si>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</si>
  <si>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</si>
  <si>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</si>
  <si>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</si>
  <si>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</si>
  <si>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</si>
  <si>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</si>
  <si>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DE AGUA POTABLE Y ALCANTARILLADO MUNICIPAL DE VALLE DE SANTIAGO</t>
  </si>
  <si>
    <t>CORRESPONDIENTE 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</si>
</sst>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52998914.520000003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52998914.520000003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49774326.280000001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3217089.42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238009.83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2526552.1800000002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126205.11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326322.3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30474.14</v>
      </c>
    </row>
    <row r="31" spans="1:3" x14ac:dyDescent="0.2">
      <c r="A31" s="100" t="s">
        <v>564</v>
      </c>
      <c r="B31" s="83" t="s">
        <v>442</v>
      </c>
      <c r="C31" s="93">
        <v>30474.14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46587711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G4" sqref="G4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10190789.970000001</v>
      </c>
      <c r="D16" s="26">
        <v>10190789.970000001</v>
      </c>
      <c r="E16" s="26">
        <v>10230434.130000001</v>
      </c>
      <c r="F16" s="26">
        <v>10058014.560000001</v>
      </c>
      <c r="G16" s="26">
        <v>9566010.2400000002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535211.47</v>
      </c>
      <c r="D20" s="26">
        <v>535211.47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36219.730000000003</v>
      </c>
      <c r="D21" s="26">
        <v>36219.730000000003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23462493.550000001</v>
      </c>
      <c r="D23" s="26">
        <v>23462493.550000001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191378.31</v>
      </c>
      <c r="D24" s="26">
        <v>191378.31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25053395.140000001</v>
      </c>
      <c r="D62" s="26">
        <f t="shared" ref="D62:E62" si="0">SUM(D63:D70)</f>
        <v>-30474.14</v>
      </c>
      <c r="E62" s="26">
        <f t="shared" si="0"/>
        <v>-7023706.8000000007</v>
      </c>
    </row>
    <row r="63" spans="1:9" x14ac:dyDescent="0.2">
      <c r="A63" s="24">
        <v>1241</v>
      </c>
      <c r="B63" s="22" t="s">
        <v>240</v>
      </c>
      <c r="C63" s="26">
        <v>2711070.68</v>
      </c>
      <c r="D63" s="26">
        <v>0</v>
      </c>
      <c r="E63" s="26">
        <v>-1414274.75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0</v>
      </c>
      <c r="E64" s="26">
        <v>-5508.24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9432446.3300000001</v>
      </c>
      <c r="D66" s="26">
        <v>0</v>
      </c>
      <c r="E66" s="26">
        <v>-4870489.3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0</v>
      </c>
      <c r="E67" s="26">
        <v>-7475.94</v>
      </c>
    </row>
    <row r="68" spans="1:9" x14ac:dyDescent="0.2">
      <c r="A68" s="24">
        <v>1246</v>
      </c>
      <c r="B68" s="22" t="s">
        <v>245</v>
      </c>
      <c r="C68" s="26">
        <v>12679759.710000001</v>
      </c>
      <c r="D68" s="26">
        <v>-30474.14</v>
      </c>
      <c r="E68" s="26">
        <v>-725958.57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18958191.199999999</v>
      </c>
      <c r="D110" s="26">
        <f>SUM(D111:D119)</f>
        <v>18958191.199999999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1501690.5</v>
      </c>
      <c r="D111" s="26">
        <f>C111</f>
        <v>1501690.5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5851806.9100000001</v>
      </c>
      <c r="D112" s="26">
        <f t="shared" ref="D112:D119" si="1">C112</f>
        <v>5851806.9100000001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12946371.43</v>
      </c>
      <c r="D117" s="26">
        <f t="shared" si="1"/>
        <v>12946371.43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-1263812.73</v>
      </c>
      <c r="D119" s="26">
        <f t="shared" si="1"/>
        <v>-1263812.73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D2" sqref="D2:D3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50000538.600000001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845.03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845.03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49999693.57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49999693.57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2353426.92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2353426.92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2353426.92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46526762.719999999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45653353.5</v>
      </c>
      <c r="D100" s="59">
        <f>C100/$C$99</f>
        <v>0.98122781021202332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23498507.309999999</v>
      </c>
      <c r="D101" s="59">
        <f t="shared" ref="D101:D164" si="0">C101/$C$99</f>
        <v>0.50505356350311748</v>
      </c>
      <c r="E101" s="58"/>
    </row>
    <row r="102" spans="1:5" x14ac:dyDescent="0.2">
      <c r="A102" s="56">
        <v>5111</v>
      </c>
      <c r="B102" s="53" t="s">
        <v>364</v>
      </c>
      <c r="C102" s="57">
        <v>14820437.640000001</v>
      </c>
      <c r="D102" s="59">
        <f t="shared" si="0"/>
        <v>0.31853575820845337</v>
      </c>
      <c r="E102" s="58"/>
    </row>
    <row r="103" spans="1:5" x14ac:dyDescent="0.2">
      <c r="A103" s="56">
        <v>5112</v>
      </c>
      <c r="B103" s="53" t="s">
        <v>365</v>
      </c>
      <c r="C103" s="57">
        <v>34392.769999999997</v>
      </c>
      <c r="D103" s="59">
        <f t="shared" si="0"/>
        <v>7.3920401913576332E-4</v>
      </c>
      <c r="E103" s="58"/>
    </row>
    <row r="104" spans="1:5" x14ac:dyDescent="0.2">
      <c r="A104" s="56">
        <v>5113</v>
      </c>
      <c r="B104" s="53" t="s">
        <v>366</v>
      </c>
      <c r="C104" s="57">
        <v>3693615.27</v>
      </c>
      <c r="D104" s="59">
        <f t="shared" si="0"/>
        <v>7.9386895929732554E-2</v>
      </c>
      <c r="E104" s="58"/>
    </row>
    <row r="105" spans="1:5" x14ac:dyDescent="0.2">
      <c r="A105" s="56">
        <v>5114</v>
      </c>
      <c r="B105" s="53" t="s">
        <v>367</v>
      </c>
      <c r="C105" s="57">
        <v>3475143.09</v>
      </c>
      <c r="D105" s="59">
        <f t="shared" si="0"/>
        <v>7.4691272008619122E-2</v>
      </c>
      <c r="E105" s="58"/>
    </row>
    <row r="106" spans="1:5" x14ac:dyDescent="0.2">
      <c r="A106" s="56">
        <v>5115</v>
      </c>
      <c r="B106" s="53" t="s">
        <v>368</v>
      </c>
      <c r="C106" s="57">
        <v>1474918.54</v>
      </c>
      <c r="D106" s="59">
        <f t="shared" si="0"/>
        <v>3.1700433337176745E-2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4264780.54</v>
      </c>
      <c r="D108" s="59">
        <f t="shared" si="0"/>
        <v>9.1662954623893081E-2</v>
      </c>
      <c r="E108" s="58"/>
    </row>
    <row r="109" spans="1:5" x14ac:dyDescent="0.2">
      <c r="A109" s="56">
        <v>5121</v>
      </c>
      <c r="B109" s="53" t="s">
        <v>371</v>
      </c>
      <c r="C109" s="57">
        <v>299418.61</v>
      </c>
      <c r="D109" s="59">
        <f t="shared" si="0"/>
        <v>6.4354060436552117E-3</v>
      </c>
      <c r="E109" s="58"/>
    </row>
    <row r="110" spans="1:5" x14ac:dyDescent="0.2">
      <c r="A110" s="56">
        <v>5122</v>
      </c>
      <c r="B110" s="53" t="s">
        <v>372</v>
      </c>
      <c r="C110" s="57">
        <v>41857.410000000003</v>
      </c>
      <c r="D110" s="59">
        <f t="shared" si="0"/>
        <v>8.9964157299960118E-4</v>
      </c>
      <c r="E110" s="58"/>
    </row>
    <row r="111" spans="1:5" x14ac:dyDescent="0.2">
      <c r="A111" s="56">
        <v>5123</v>
      </c>
      <c r="B111" s="53" t="s">
        <v>373</v>
      </c>
      <c r="C111" s="57">
        <v>586170.30000000005</v>
      </c>
      <c r="D111" s="59">
        <f t="shared" si="0"/>
        <v>1.2598561897108496E-2</v>
      </c>
      <c r="E111" s="58"/>
    </row>
    <row r="112" spans="1:5" x14ac:dyDescent="0.2">
      <c r="A112" s="56">
        <v>5124</v>
      </c>
      <c r="B112" s="53" t="s">
        <v>374</v>
      </c>
      <c r="C112" s="57">
        <v>1214989.74</v>
      </c>
      <c r="D112" s="59">
        <f t="shared" si="0"/>
        <v>2.6113782025022007E-2</v>
      </c>
      <c r="E112" s="58"/>
    </row>
    <row r="113" spans="1:5" x14ac:dyDescent="0.2">
      <c r="A113" s="56">
        <v>5125</v>
      </c>
      <c r="B113" s="53" t="s">
        <v>375</v>
      </c>
      <c r="C113" s="57">
        <v>329235.84000000003</v>
      </c>
      <c r="D113" s="59">
        <f t="shared" si="0"/>
        <v>7.0762679531639686E-3</v>
      </c>
      <c r="E113" s="58"/>
    </row>
    <row r="114" spans="1:5" x14ac:dyDescent="0.2">
      <c r="A114" s="56">
        <v>5126</v>
      </c>
      <c r="B114" s="53" t="s">
        <v>376</v>
      </c>
      <c r="C114" s="57">
        <v>902495.5</v>
      </c>
      <c r="D114" s="59">
        <f t="shared" si="0"/>
        <v>1.9397341384597411E-2</v>
      </c>
      <c r="E114" s="58"/>
    </row>
    <row r="115" spans="1:5" x14ac:dyDescent="0.2">
      <c r="A115" s="56">
        <v>5127</v>
      </c>
      <c r="B115" s="53" t="s">
        <v>377</v>
      </c>
      <c r="C115" s="57">
        <v>304427.06</v>
      </c>
      <c r="D115" s="59">
        <f t="shared" si="0"/>
        <v>6.543052690599919E-3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586186.07999999996</v>
      </c>
      <c r="D117" s="59">
        <f t="shared" si="0"/>
        <v>1.2598901056746464E-2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17890065.649999999</v>
      </c>
      <c r="D118" s="59">
        <f t="shared" si="0"/>
        <v>0.38451129208501267</v>
      </c>
      <c r="E118" s="58"/>
    </row>
    <row r="119" spans="1:5" x14ac:dyDescent="0.2">
      <c r="A119" s="56">
        <v>5131</v>
      </c>
      <c r="B119" s="53" t="s">
        <v>381</v>
      </c>
      <c r="C119" s="57">
        <v>8763241.8499999996</v>
      </c>
      <c r="D119" s="59">
        <f t="shared" si="0"/>
        <v>0.18834841148819131</v>
      </c>
      <c r="E119" s="58"/>
    </row>
    <row r="120" spans="1:5" x14ac:dyDescent="0.2">
      <c r="A120" s="56">
        <v>5132</v>
      </c>
      <c r="B120" s="53" t="s">
        <v>382</v>
      </c>
      <c r="C120" s="57">
        <v>41198</v>
      </c>
      <c r="D120" s="59">
        <f t="shared" si="0"/>
        <v>8.8546886977568771E-4</v>
      </c>
      <c r="E120" s="58"/>
    </row>
    <row r="121" spans="1:5" x14ac:dyDescent="0.2">
      <c r="A121" s="56">
        <v>5133</v>
      </c>
      <c r="B121" s="53" t="s">
        <v>383</v>
      </c>
      <c r="C121" s="57">
        <v>1682667.4</v>
      </c>
      <c r="D121" s="59">
        <f t="shared" si="0"/>
        <v>3.6165580874954972E-2</v>
      </c>
      <c r="E121" s="58"/>
    </row>
    <row r="122" spans="1:5" x14ac:dyDescent="0.2">
      <c r="A122" s="56">
        <v>5134</v>
      </c>
      <c r="B122" s="53" t="s">
        <v>384</v>
      </c>
      <c r="C122" s="57">
        <v>189184.01</v>
      </c>
      <c r="D122" s="59">
        <f t="shared" si="0"/>
        <v>4.0661331014693047E-3</v>
      </c>
      <c r="E122" s="58"/>
    </row>
    <row r="123" spans="1:5" x14ac:dyDescent="0.2">
      <c r="A123" s="56">
        <v>5135</v>
      </c>
      <c r="B123" s="53" t="s">
        <v>385</v>
      </c>
      <c r="C123" s="57">
        <v>3325891.89</v>
      </c>
      <c r="D123" s="59">
        <f t="shared" si="0"/>
        <v>7.148341504040065E-2</v>
      </c>
      <c r="E123" s="58"/>
    </row>
    <row r="124" spans="1:5" x14ac:dyDescent="0.2">
      <c r="A124" s="56">
        <v>5136</v>
      </c>
      <c r="B124" s="53" t="s">
        <v>386</v>
      </c>
      <c r="C124" s="57">
        <v>17100</v>
      </c>
      <c r="D124" s="59">
        <f t="shared" si="0"/>
        <v>3.6753040616448033E-4</v>
      </c>
      <c r="E124" s="58"/>
    </row>
    <row r="125" spans="1:5" x14ac:dyDescent="0.2">
      <c r="A125" s="56">
        <v>5137</v>
      </c>
      <c r="B125" s="53" t="s">
        <v>387</v>
      </c>
      <c r="C125" s="57">
        <v>6233.84</v>
      </c>
      <c r="D125" s="59">
        <f t="shared" si="0"/>
        <v>1.339839618224786E-4</v>
      </c>
      <c r="E125" s="58"/>
    </row>
    <row r="126" spans="1:5" x14ac:dyDescent="0.2">
      <c r="A126" s="56">
        <v>5138</v>
      </c>
      <c r="B126" s="53" t="s">
        <v>388</v>
      </c>
      <c r="C126" s="57">
        <v>101861.34</v>
      </c>
      <c r="D126" s="59">
        <f t="shared" si="0"/>
        <v>2.1893064130209488E-3</v>
      </c>
      <c r="E126" s="58"/>
    </row>
    <row r="127" spans="1:5" x14ac:dyDescent="0.2">
      <c r="A127" s="56">
        <v>5139</v>
      </c>
      <c r="B127" s="53" t="s">
        <v>389</v>
      </c>
      <c r="C127" s="57">
        <v>3762687.32</v>
      </c>
      <c r="D127" s="59">
        <f t="shared" si="0"/>
        <v>8.0871461929212851E-2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367900</v>
      </c>
      <c r="D128" s="59">
        <f t="shared" si="0"/>
        <v>7.9072769840884388E-3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24000</v>
      </c>
      <c r="D129" s="59">
        <f t="shared" si="0"/>
        <v>5.1583214900277933E-4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24000</v>
      </c>
      <c r="D131" s="59">
        <f t="shared" si="0"/>
        <v>5.1583214900277933E-4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343900</v>
      </c>
      <c r="D138" s="59">
        <f t="shared" si="0"/>
        <v>7.3914448350856591E-3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343900</v>
      </c>
      <c r="D140" s="59">
        <f t="shared" si="0"/>
        <v>7.3914448350856591E-3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535983.35999999999</v>
      </c>
      <c r="D161" s="59">
        <f t="shared" si="0"/>
        <v>1.151989368410543E-2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535983.35999999999</v>
      </c>
      <c r="D168" s="59">
        <f t="shared" si="1"/>
        <v>1.151989368410543E-2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535983.35999999999</v>
      </c>
      <c r="D170" s="59">
        <f t="shared" si="1"/>
        <v>1.151989368410543E-2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-30474.14</v>
      </c>
      <c r="D186" s="59">
        <f t="shared" si="1"/>
        <v>-6.5498088021714829E-4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-30474.14</v>
      </c>
      <c r="D187" s="59">
        <f t="shared" si="1"/>
        <v>-6.5498088021714829E-4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-30474.14</v>
      </c>
      <c r="D192" s="59">
        <f t="shared" si="1"/>
        <v>-6.5498088021714829E-4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6472151.7999999998</v>
      </c>
    </row>
    <row r="15" spans="1:5" x14ac:dyDescent="0.2">
      <c r="A15" s="35">
        <v>3220</v>
      </c>
      <c r="B15" s="31" t="s">
        <v>474</v>
      </c>
      <c r="C15" s="36">
        <v>27229106.800000001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6841214</v>
      </c>
      <c r="D10" s="36">
        <v>3050354.04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7035593.2699999996</v>
      </c>
      <c r="D15" s="36">
        <f>SUM(D8:D14)</f>
        <v>3244733.31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25053395.140000001</v>
      </c>
    </row>
    <row r="29" spans="1:5" x14ac:dyDescent="0.2">
      <c r="A29" s="35">
        <v>1241</v>
      </c>
      <c r="B29" s="31" t="s">
        <v>240</v>
      </c>
      <c r="C29" s="36">
        <v>2711070.68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9432446.3300000001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12679759.710000001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1134149.58</v>
      </c>
    </row>
    <row r="38" spans="1:5" x14ac:dyDescent="0.2">
      <c r="A38" s="35">
        <v>1251</v>
      </c>
      <c r="B38" s="31" t="s">
        <v>250</v>
      </c>
      <c r="C38" s="36">
        <v>1134149.58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-30474.14</v>
      </c>
      <c r="D46" s="36">
        <f>D47+D56+D59+D65+D67+D69</f>
        <v>-30474.14</v>
      </c>
    </row>
    <row r="47" spans="1:5" x14ac:dyDescent="0.2">
      <c r="A47" s="35">
        <v>5510</v>
      </c>
      <c r="B47" s="31" t="s">
        <v>442</v>
      </c>
      <c r="C47" s="36">
        <f>SUM(C48:C55)</f>
        <v>-30474.14</v>
      </c>
      <c r="D47" s="36">
        <f>SUM(D48:D55)</f>
        <v>-30474.14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-30474.14</v>
      </c>
      <c r="D52" s="36">
        <v>-30474.14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2021-01-18T18:25:11Z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