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B66E5DB7-A9F8-44B7-8273-6A7D4CE846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" l="1"/>
  <c r="L42" i="1"/>
  <c r="G42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41" i="1"/>
  <c r="G9" i="1"/>
  <c r="K45" i="1" l="1"/>
  <c r="J45" i="1"/>
  <c r="I45" i="1"/>
  <c r="H45" i="1"/>
  <c r="G45" i="1"/>
  <c r="K36" i="1"/>
  <c r="J36" i="1"/>
  <c r="I36" i="1"/>
  <c r="H36" i="1"/>
  <c r="G36" i="1"/>
  <c r="M45" i="1" l="1"/>
  <c r="M41" i="1"/>
  <c r="M36" i="1"/>
  <c r="M9" i="1"/>
  <c r="K47" i="1"/>
  <c r="I47" i="1"/>
  <c r="H47" i="1"/>
  <c r="J47" i="1"/>
  <c r="G47" i="1"/>
  <c r="L45" i="1"/>
  <c r="L41" i="1"/>
  <c r="L36" i="1"/>
  <c r="L9" i="1"/>
  <c r="L47" i="1" l="1"/>
  <c r="M47" i="1"/>
</calcChain>
</file>

<file path=xl/sharedStrings.xml><?xml version="1.0" encoding="utf-8"?>
<sst xmlns="http://schemas.openxmlformats.org/spreadsheetml/2006/main" count="67" uniqueCount="48">
  <si>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</si>
  <si>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</si>
  <si>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</si>
  <si>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</si>
  <si>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</si>
  <si>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</si>
  <si>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</si>
  <si>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</si>
  <si>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</si>
  <si>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</si>
  <si>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</si>
  <si>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</si>
  <si>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</si>
  <si>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</si>
  <si>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</si>
  <si>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</si>
  <si>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</si>
  <si>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</si>
  <si>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</si>
  <si>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</si>
  <si>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</si>
  <si>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</si>
  <si>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</si>
  <si>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</si>
  <si>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</si>
  <si>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</si>
  <si>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</si>
  <si>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</si>
  <si>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Otro equipo de transporte</t>
  </si>
  <si>
    <t>Equipo de comunicación y telecomunicacion</t>
  </si>
  <si>
    <t>E0001</t>
  </si>
  <si>
    <t>DIRECCION GENERAL</t>
  </si>
  <si>
    <t>Muebles de oficina y estantería</t>
  </si>
  <si>
    <t>Computadoras y equipo periférico</t>
  </si>
  <si>
    <t>E0002</t>
  </si>
  <si>
    <t>ADMINISTRACION</t>
  </si>
  <si>
    <t>Otros equipos</t>
  </si>
  <si>
    <t>Licencias informaticas e intelectuales</t>
  </si>
  <si>
    <t>E0003</t>
  </si>
  <si>
    <t>COMERCIALIZACION</t>
  </si>
  <si>
    <t>Sistemas de aire acondicionado calefacción y refr</t>
  </si>
  <si>
    <t>Software</t>
  </si>
  <si>
    <t>P0001</t>
  </si>
  <si>
    <t>OPERACIÓN Y MANTENIMIENTO</t>
  </si>
  <si>
    <t>P0003</t>
  </si>
  <si>
    <t>PLANTA TRATADORA DE AGUAS RECIDUALES</t>
  </si>
  <si>
    <t>Estudio, formulación y evaluación proy productivos</t>
  </si>
  <si>
    <t>Sistema de Agua Potable y Alcantarillado Municipal de Valle de Santiago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</si>
</sst>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1581150</xdr:colOff>
      <xdr:row>0</xdr:row>
      <xdr:rowOff>628650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B58DE72-CD50-402A-AF5D-B3575B022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0"/>
          <a:ext cx="24860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9"/>
  <sheetViews>
    <sheetView tabSelected="1" workbookViewId="0">
      <selection activeCell="P15" sqref="P1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49" t="s">
        <v>47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3.15" customHeight="1" x14ac:dyDescent="0.2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13.15" customHeight="1" x14ac:dyDescent="0.2">
      <c r="B3" s="54"/>
      <c r="C3" s="55"/>
      <c r="D3" s="59"/>
      <c r="E3" s="61"/>
      <c r="F3" s="59"/>
      <c r="G3" s="64" t="s">
        <v>20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15" customHeight="1" x14ac:dyDescent="0.2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15" customHeight="1" x14ac:dyDescent="0.2">
      <c r="B6" s="81" t="s">
        <v>12</v>
      </c>
      <c r="C6" s="82"/>
      <c r="D6" s="82"/>
      <c r="E6" s="21"/>
      <c r="G6" s="22"/>
      <c r="H6" s="22"/>
      <c r="I6" s="22"/>
      <c r="J6" s="83"/>
      <c r="K6" s="83"/>
      <c r="L6" s="22"/>
      <c r="M6" s="23"/>
    </row>
    <row r="7" spans="2:13" ht="13.15" customHeight="1" x14ac:dyDescent="0.2">
      <c r="B7" s="24"/>
      <c r="C7" s="84" t="s">
        <v>13</v>
      </c>
      <c r="D7" s="84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5411</v>
      </c>
      <c r="F9" s="29" t="s">
        <v>23</v>
      </c>
      <c r="G9" s="32">
        <f t="shared" ref="G9:G33" si="0">+H9</f>
        <v>1000000</v>
      </c>
      <c r="H9" s="33">
        <v>1000000</v>
      </c>
      <c r="I9" s="33">
        <v>988000</v>
      </c>
      <c r="J9" s="33">
        <v>988000</v>
      </c>
      <c r="K9" s="33">
        <v>811923.7</v>
      </c>
      <c r="L9" s="34">
        <f t="shared" ref="L9:L33" si="1">IFERROR(K9/H9,0)</f>
        <v>0.81192369999999991</v>
      </c>
      <c r="M9" s="35">
        <f t="shared" ref="M9:M33" si="2">IFERROR(K9/I9,0)</f>
        <v>0.82178512145748983</v>
      </c>
    </row>
    <row r="10" spans="2:13" x14ac:dyDescent="0.2">
      <c r="B10" s="4"/>
      <c r="C10" s="5"/>
      <c r="D10" s="31"/>
      <c r="E10" s="28">
        <v>5421</v>
      </c>
      <c r="F10" s="29" t="s">
        <v>24</v>
      </c>
      <c r="G10" s="32">
        <f t="shared" si="0"/>
        <v>150000</v>
      </c>
      <c r="H10" s="33">
        <v>150000</v>
      </c>
      <c r="I10" s="33">
        <v>150000</v>
      </c>
      <c r="J10" s="33">
        <v>150000</v>
      </c>
      <c r="K10" s="33">
        <v>85000</v>
      </c>
      <c r="L10" s="34">
        <f t="shared" si="1"/>
        <v>0.56666666666666665</v>
      </c>
      <c r="M10" s="35">
        <f t="shared" si="2"/>
        <v>0.56666666666666665</v>
      </c>
    </row>
    <row r="11" spans="2:13" x14ac:dyDescent="0.2">
      <c r="B11" s="4"/>
      <c r="C11" s="5"/>
      <c r="D11" s="31"/>
      <c r="E11" s="28">
        <v>5621</v>
      </c>
      <c r="F11" s="29" t="s">
        <v>25</v>
      </c>
      <c r="G11" s="32">
        <f t="shared" si="0"/>
        <v>459000</v>
      </c>
      <c r="H11" s="33">
        <v>459000</v>
      </c>
      <c r="I11" s="33">
        <v>395000</v>
      </c>
      <c r="J11" s="33">
        <v>338267.88</v>
      </c>
      <c r="K11" s="33">
        <v>338267.88</v>
      </c>
      <c r="L11" s="34">
        <f t="shared" si="1"/>
        <v>0.73696705882352942</v>
      </c>
      <c r="M11" s="35">
        <f t="shared" si="2"/>
        <v>0.8563743797468355</v>
      </c>
    </row>
    <row r="12" spans="2:13" x14ac:dyDescent="0.2">
      <c r="B12" s="4" t="s">
        <v>26</v>
      </c>
      <c r="C12" s="5"/>
      <c r="D12" s="31" t="s">
        <v>27</v>
      </c>
      <c r="E12" s="28">
        <v>5491</v>
      </c>
      <c r="F12" s="29" t="s">
        <v>28</v>
      </c>
      <c r="G12" s="32">
        <f t="shared" si="0"/>
        <v>33264</v>
      </c>
      <c r="H12" s="33">
        <v>33264</v>
      </c>
      <c r="I12" s="33">
        <v>14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">
      <c r="B13" s="4"/>
      <c r="C13" s="5"/>
      <c r="D13" s="31"/>
      <c r="E13" s="28">
        <v>5621</v>
      </c>
      <c r="F13" s="29" t="s">
        <v>25</v>
      </c>
      <c r="G13" s="32">
        <f t="shared" si="0"/>
        <v>1000000</v>
      </c>
      <c r="H13" s="33">
        <v>1000000</v>
      </c>
      <c r="I13" s="33">
        <v>1200000</v>
      </c>
      <c r="J13" s="33">
        <v>1199751.1599999999</v>
      </c>
      <c r="K13" s="33">
        <v>1199751.1599999999</v>
      </c>
      <c r="L13" s="34">
        <f t="shared" si="1"/>
        <v>1.1997511599999999</v>
      </c>
      <c r="M13" s="35">
        <f t="shared" si="2"/>
        <v>0.99979263333333324</v>
      </c>
    </row>
    <row r="14" spans="2:13" x14ac:dyDescent="0.2">
      <c r="B14" s="4"/>
      <c r="C14" s="5"/>
      <c r="D14" s="31"/>
      <c r="E14" s="28">
        <v>5651</v>
      </c>
      <c r="F14" s="29" t="s">
        <v>29</v>
      </c>
      <c r="G14" s="32">
        <f t="shared" si="0"/>
        <v>750000</v>
      </c>
      <c r="H14" s="33">
        <v>750000</v>
      </c>
      <c r="I14" s="33">
        <v>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">
      <c r="B15" s="4" t="s">
        <v>30</v>
      </c>
      <c r="C15" s="5"/>
      <c r="D15" s="31" t="s">
        <v>31</v>
      </c>
      <c r="E15" s="28">
        <v>5111</v>
      </c>
      <c r="F15" s="29" t="s">
        <v>32</v>
      </c>
      <c r="G15" s="32">
        <f t="shared" si="0"/>
        <v>100000</v>
      </c>
      <c r="H15" s="33">
        <v>100000</v>
      </c>
      <c r="I15" s="33">
        <v>128033.75</v>
      </c>
      <c r="J15" s="33">
        <v>127837.2</v>
      </c>
      <c r="K15" s="33">
        <v>127837.2</v>
      </c>
      <c r="L15" s="34">
        <f t="shared" si="1"/>
        <v>1.2783720000000001</v>
      </c>
      <c r="M15" s="35">
        <f t="shared" si="2"/>
        <v>0.99846485789879624</v>
      </c>
    </row>
    <row r="16" spans="2:13" x14ac:dyDescent="0.2">
      <c r="B16" s="4"/>
      <c r="C16" s="5"/>
      <c r="D16" s="31"/>
      <c r="E16" s="28">
        <v>5151</v>
      </c>
      <c r="F16" s="29" t="s">
        <v>33</v>
      </c>
      <c r="G16" s="32">
        <f t="shared" si="0"/>
        <v>80000</v>
      </c>
      <c r="H16" s="33">
        <v>80000</v>
      </c>
      <c r="I16" s="33">
        <v>18446.71</v>
      </c>
      <c r="J16" s="33">
        <v>18446.71</v>
      </c>
      <c r="K16" s="33">
        <v>18446.71</v>
      </c>
      <c r="L16" s="34">
        <f t="shared" si="1"/>
        <v>0.23058387499999999</v>
      </c>
      <c r="M16" s="35">
        <f t="shared" si="2"/>
        <v>1</v>
      </c>
    </row>
    <row r="17" spans="2:13" x14ac:dyDescent="0.2">
      <c r="B17" s="4" t="s">
        <v>34</v>
      </c>
      <c r="C17" s="5"/>
      <c r="D17" s="31" t="s">
        <v>35</v>
      </c>
      <c r="E17" s="28">
        <v>5151</v>
      </c>
      <c r="F17" s="29" t="s">
        <v>33</v>
      </c>
      <c r="G17" s="32">
        <f t="shared" si="0"/>
        <v>326380.90999999997</v>
      </c>
      <c r="H17" s="33">
        <v>326380.90999999997</v>
      </c>
      <c r="I17" s="33">
        <v>482868.54</v>
      </c>
      <c r="J17" s="33">
        <v>481971.19</v>
      </c>
      <c r="K17" s="33">
        <v>481971.19</v>
      </c>
      <c r="L17" s="34">
        <f t="shared" si="1"/>
        <v>1.4767137881930656</v>
      </c>
      <c r="M17" s="35">
        <f t="shared" si="2"/>
        <v>0.99814162670444428</v>
      </c>
    </row>
    <row r="18" spans="2:13" x14ac:dyDescent="0.2">
      <c r="B18" s="4"/>
      <c r="C18" s="5"/>
      <c r="D18" s="31"/>
      <c r="E18" s="28">
        <v>5651</v>
      </c>
      <c r="F18" s="29" t="s">
        <v>29</v>
      </c>
      <c r="G18" s="32">
        <f t="shared" si="0"/>
        <v>0</v>
      </c>
      <c r="H18" s="33">
        <v>0</v>
      </c>
      <c r="I18" s="33">
        <v>25200</v>
      </c>
      <c r="J18" s="33">
        <v>25187.94</v>
      </c>
      <c r="K18" s="33">
        <v>25187.94</v>
      </c>
      <c r="L18" s="34">
        <f t="shared" si="1"/>
        <v>0</v>
      </c>
      <c r="M18" s="35">
        <f t="shared" si="2"/>
        <v>0.99952142857142856</v>
      </c>
    </row>
    <row r="19" spans="2:13" x14ac:dyDescent="0.2">
      <c r="B19" s="4"/>
      <c r="C19" s="5"/>
      <c r="D19" s="31"/>
      <c r="E19" s="28">
        <v>5691</v>
      </c>
      <c r="F19" s="29" t="s">
        <v>36</v>
      </c>
      <c r="G19" s="32">
        <f t="shared" si="0"/>
        <v>14553</v>
      </c>
      <c r="H19" s="33">
        <v>14553</v>
      </c>
      <c r="I19" s="33">
        <v>0</v>
      </c>
      <c r="J19" s="33">
        <v>0</v>
      </c>
      <c r="K19" s="33">
        <v>0</v>
      </c>
      <c r="L19" s="34">
        <f t="shared" si="1"/>
        <v>0</v>
      </c>
      <c r="M19" s="35">
        <f t="shared" si="2"/>
        <v>0</v>
      </c>
    </row>
    <row r="20" spans="2:13" x14ac:dyDescent="0.2">
      <c r="B20" s="4"/>
      <c r="C20" s="5"/>
      <c r="D20" s="31"/>
      <c r="E20" s="28">
        <v>5971</v>
      </c>
      <c r="F20" s="29" t="s">
        <v>37</v>
      </c>
      <c r="G20" s="32">
        <f t="shared" si="0"/>
        <v>2000</v>
      </c>
      <c r="H20" s="33">
        <v>2000</v>
      </c>
      <c r="I20" s="33">
        <v>25000</v>
      </c>
      <c r="J20" s="33">
        <v>11572</v>
      </c>
      <c r="K20" s="33">
        <v>11572</v>
      </c>
      <c r="L20" s="34">
        <f t="shared" si="1"/>
        <v>5.7859999999999996</v>
      </c>
      <c r="M20" s="35">
        <f t="shared" si="2"/>
        <v>0.46288000000000001</v>
      </c>
    </row>
    <row r="21" spans="2:13" x14ac:dyDescent="0.2">
      <c r="B21" s="4" t="s">
        <v>38</v>
      </c>
      <c r="C21" s="5"/>
      <c r="D21" s="31" t="s">
        <v>39</v>
      </c>
      <c r="E21" s="28">
        <v>5111</v>
      </c>
      <c r="F21" s="29" t="s">
        <v>32</v>
      </c>
      <c r="G21" s="32">
        <f t="shared" si="0"/>
        <v>15000</v>
      </c>
      <c r="H21" s="33">
        <v>15000</v>
      </c>
      <c r="I21" s="33">
        <v>15000</v>
      </c>
      <c r="J21" s="33">
        <v>9960</v>
      </c>
      <c r="K21" s="33">
        <v>9960</v>
      </c>
      <c r="L21" s="34">
        <f t="shared" si="1"/>
        <v>0.66400000000000003</v>
      </c>
      <c r="M21" s="35">
        <f t="shared" si="2"/>
        <v>0.66400000000000003</v>
      </c>
    </row>
    <row r="22" spans="2:13" x14ac:dyDescent="0.2">
      <c r="B22" s="4"/>
      <c r="C22" s="5"/>
      <c r="D22" s="31"/>
      <c r="E22" s="28">
        <v>5151</v>
      </c>
      <c r="F22" s="29" t="s">
        <v>33</v>
      </c>
      <c r="G22" s="32">
        <f t="shared" si="0"/>
        <v>78638.179999999993</v>
      </c>
      <c r="H22" s="33">
        <v>78638.179999999993</v>
      </c>
      <c r="I22" s="33">
        <v>45638.18</v>
      </c>
      <c r="J22" s="33">
        <v>39084.82</v>
      </c>
      <c r="K22" s="33">
        <v>39084.82</v>
      </c>
      <c r="L22" s="34">
        <f t="shared" si="1"/>
        <v>0.49702091274238547</v>
      </c>
      <c r="M22" s="35">
        <f t="shared" si="2"/>
        <v>0.85640619323557599</v>
      </c>
    </row>
    <row r="23" spans="2:13" x14ac:dyDescent="0.2">
      <c r="B23" s="4"/>
      <c r="C23" s="5"/>
      <c r="D23" s="31"/>
      <c r="E23" s="28">
        <v>5491</v>
      </c>
      <c r="F23" s="29" t="s">
        <v>28</v>
      </c>
      <c r="G23" s="32">
        <f t="shared" si="0"/>
        <v>100000</v>
      </c>
      <c r="H23" s="33">
        <v>100000</v>
      </c>
      <c r="I23" s="33">
        <v>104000</v>
      </c>
      <c r="J23" s="33">
        <v>99103.46</v>
      </c>
      <c r="K23" s="33">
        <v>99103.46</v>
      </c>
      <c r="L23" s="34">
        <f t="shared" si="1"/>
        <v>0.9910346000000001</v>
      </c>
      <c r="M23" s="35">
        <f t="shared" si="2"/>
        <v>0.95291788461538462</v>
      </c>
    </row>
    <row r="24" spans="2:13" x14ac:dyDescent="0.2">
      <c r="B24" s="4"/>
      <c r="C24" s="5"/>
      <c r="D24" s="31"/>
      <c r="E24" s="28">
        <v>5641</v>
      </c>
      <c r="F24" s="29" t="s">
        <v>40</v>
      </c>
      <c r="G24" s="32">
        <f t="shared" si="0"/>
        <v>0</v>
      </c>
      <c r="H24" s="33">
        <v>0</v>
      </c>
      <c r="I24" s="33">
        <v>0</v>
      </c>
      <c r="J24" s="33">
        <v>0</v>
      </c>
      <c r="K24" s="33">
        <v>0</v>
      </c>
      <c r="L24" s="34">
        <f t="shared" si="1"/>
        <v>0</v>
      </c>
      <c r="M24" s="35">
        <f t="shared" si="2"/>
        <v>0</v>
      </c>
    </row>
    <row r="25" spans="2:13" x14ac:dyDescent="0.2">
      <c r="B25" s="4"/>
      <c r="C25" s="5"/>
      <c r="D25" s="31"/>
      <c r="E25" s="28">
        <v>5651</v>
      </c>
      <c r="F25" s="29" t="s">
        <v>29</v>
      </c>
      <c r="G25" s="32">
        <f t="shared" si="0"/>
        <v>75000</v>
      </c>
      <c r="H25" s="33">
        <v>75000</v>
      </c>
      <c r="I25" s="33">
        <v>64000</v>
      </c>
      <c r="J25" s="33">
        <v>61614</v>
      </c>
      <c r="K25" s="33">
        <v>61614</v>
      </c>
      <c r="L25" s="34">
        <f t="shared" si="1"/>
        <v>0.82152000000000003</v>
      </c>
      <c r="M25" s="35">
        <f t="shared" si="2"/>
        <v>0.96271874999999996</v>
      </c>
    </row>
    <row r="26" spans="2:13" x14ac:dyDescent="0.2">
      <c r="B26" s="4"/>
      <c r="C26" s="5"/>
      <c r="D26" s="31"/>
      <c r="E26" s="28">
        <v>5691</v>
      </c>
      <c r="F26" s="29" t="s">
        <v>36</v>
      </c>
      <c r="G26" s="32">
        <f t="shared" si="0"/>
        <v>58315.95</v>
      </c>
      <c r="H26" s="33">
        <v>58315.95</v>
      </c>
      <c r="I26" s="33">
        <v>0</v>
      </c>
      <c r="J26" s="33">
        <v>0</v>
      </c>
      <c r="K26" s="33">
        <v>0</v>
      </c>
      <c r="L26" s="34">
        <f t="shared" si="1"/>
        <v>0</v>
      </c>
      <c r="M26" s="35">
        <f t="shared" si="2"/>
        <v>0</v>
      </c>
    </row>
    <row r="27" spans="2:13" x14ac:dyDescent="0.2">
      <c r="B27" s="4"/>
      <c r="C27" s="5"/>
      <c r="D27" s="31"/>
      <c r="E27" s="28">
        <v>5910</v>
      </c>
      <c r="F27" s="29" t="s">
        <v>41</v>
      </c>
      <c r="G27" s="32">
        <f t="shared" si="0"/>
        <v>400000</v>
      </c>
      <c r="H27" s="33">
        <v>400000</v>
      </c>
      <c r="I27" s="33">
        <v>0</v>
      </c>
      <c r="J27" s="33">
        <v>0</v>
      </c>
      <c r="K27" s="33">
        <v>0</v>
      </c>
      <c r="L27" s="34">
        <f t="shared" si="1"/>
        <v>0</v>
      </c>
      <c r="M27" s="35">
        <f t="shared" si="2"/>
        <v>0</v>
      </c>
    </row>
    <row r="28" spans="2:13" x14ac:dyDescent="0.2">
      <c r="B28" s="4"/>
      <c r="C28" s="5"/>
      <c r="D28" s="31"/>
      <c r="E28" s="28">
        <v>5911</v>
      </c>
      <c r="F28" s="29" t="s">
        <v>41</v>
      </c>
      <c r="G28" s="32">
        <f t="shared" si="0"/>
        <v>0</v>
      </c>
      <c r="H28" s="33">
        <v>0</v>
      </c>
      <c r="I28" s="33">
        <v>421000</v>
      </c>
      <c r="J28" s="33">
        <v>421000</v>
      </c>
      <c r="K28" s="33">
        <v>170798.07</v>
      </c>
      <c r="L28" s="34">
        <f t="shared" si="1"/>
        <v>0</v>
      </c>
      <c r="M28" s="35">
        <f t="shared" si="2"/>
        <v>0.4056961282660333</v>
      </c>
    </row>
    <row r="29" spans="2:13" x14ac:dyDescent="0.2">
      <c r="B29" s="4" t="s">
        <v>42</v>
      </c>
      <c r="C29" s="5"/>
      <c r="D29" s="31" t="s">
        <v>43</v>
      </c>
      <c r="E29" s="28">
        <v>5151</v>
      </c>
      <c r="F29" s="29" t="s">
        <v>33</v>
      </c>
      <c r="G29" s="32">
        <f t="shared" si="0"/>
        <v>54781.65</v>
      </c>
      <c r="H29" s="33">
        <v>54781.65</v>
      </c>
      <c r="I29" s="33">
        <v>33720.019999999997</v>
      </c>
      <c r="J29" s="33">
        <v>33720.019999999997</v>
      </c>
      <c r="K29" s="33">
        <v>33720.019999999997</v>
      </c>
      <c r="L29" s="34">
        <f t="shared" si="1"/>
        <v>0.61553494646473761</v>
      </c>
      <c r="M29" s="35">
        <f t="shared" si="2"/>
        <v>1</v>
      </c>
    </row>
    <row r="30" spans="2:13" x14ac:dyDescent="0.2">
      <c r="B30" s="4"/>
      <c r="C30" s="5"/>
      <c r="D30" s="31"/>
      <c r="E30" s="28">
        <v>5641</v>
      </c>
      <c r="F30" s="29" t="s">
        <v>40</v>
      </c>
      <c r="G30" s="32">
        <f t="shared" si="0"/>
        <v>0</v>
      </c>
      <c r="H30" s="33">
        <v>0</v>
      </c>
      <c r="I30" s="33">
        <v>16708.86</v>
      </c>
      <c r="J30" s="33">
        <v>16708.86</v>
      </c>
      <c r="K30" s="33">
        <v>16708.86</v>
      </c>
      <c r="L30" s="34">
        <f t="shared" si="1"/>
        <v>0</v>
      </c>
      <c r="M30" s="35">
        <f t="shared" si="2"/>
        <v>1</v>
      </c>
    </row>
    <row r="31" spans="2:13" x14ac:dyDescent="0.2">
      <c r="B31" s="4" t="s">
        <v>44</v>
      </c>
      <c r="C31" s="5"/>
      <c r="D31" s="31" t="s">
        <v>45</v>
      </c>
      <c r="E31" s="28">
        <v>5151</v>
      </c>
      <c r="F31" s="29" t="s">
        <v>33</v>
      </c>
      <c r="G31" s="32">
        <f t="shared" si="0"/>
        <v>30000</v>
      </c>
      <c r="H31" s="33">
        <v>30000</v>
      </c>
      <c r="I31" s="33">
        <v>19143.099999999999</v>
      </c>
      <c r="J31" s="33">
        <v>19143.099999999999</v>
      </c>
      <c r="K31" s="33">
        <v>19143.099999999999</v>
      </c>
      <c r="L31" s="34">
        <f t="shared" si="1"/>
        <v>0.63810333333333324</v>
      </c>
      <c r="M31" s="35">
        <f t="shared" si="2"/>
        <v>1</v>
      </c>
    </row>
    <row r="32" spans="2:13" x14ac:dyDescent="0.2">
      <c r="B32" s="4"/>
      <c r="C32" s="5"/>
      <c r="D32" s="31"/>
      <c r="E32" s="28">
        <v>5621</v>
      </c>
      <c r="F32" s="29" t="s">
        <v>25</v>
      </c>
      <c r="G32" s="32">
        <f t="shared" si="0"/>
        <v>15000</v>
      </c>
      <c r="H32" s="33">
        <v>15000</v>
      </c>
      <c r="I32" s="33">
        <v>60755</v>
      </c>
      <c r="J32" s="33">
        <v>58612.15</v>
      </c>
      <c r="K32" s="33">
        <v>58612.15</v>
      </c>
      <c r="L32" s="34">
        <f t="shared" si="1"/>
        <v>3.9074766666666667</v>
      </c>
      <c r="M32" s="35">
        <f t="shared" si="2"/>
        <v>0.96472965188050364</v>
      </c>
    </row>
    <row r="33" spans="2:13" x14ac:dyDescent="0.2">
      <c r="B33" s="4"/>
      <c r="C33" s="5"/>
      <c r="D33" s="31"/>
      <c r="E33" s="28">
        <v>5691</v>
      </c>
      <c r="F33" s="29" t="s">
        <v>36</v>
      </c>
      <c r="G33" s="32">
        <f t="shared" si="0"/>
        <v>500000</v>
      </c>
      <c r="H33" s="33">
        <v>500000</v>
      </c>
      <c r="I33" s="33">
        <v>469900</v>
      </c>
      <c r="J33" s="33">
        <v>469063.85</v>
      </c>
      <c r="K33" s="33">
        <v>469063.85</v>
      </c>
      <c r="L33" s="34">
        <f t="shared" si="1"/>
        <v>0.93812770000000001</v>
      </c>
      <c r="M33" s="35">
        <f t="shared" si="2"/>
        <v>0.99822057884656301</v>
      </c>
    </row>
    <row r="34" spans="2:13" x14ac:dyDescent="0.2">
      <c r="B34" s="4"/>
      <c r="C34" s="5"/>
      <c r="D34" s="31"/>
      <c r="E34" s="36"/>
      <c r="F34" s="37"/>
      <c r="G34" s="41"/>
      <c r="H34" s="41"/>
      <c r="I34" s="41"/>
      <c r="J34" s="41"/>
      <c r="K34" s="41"/>
      <c r="L34" s="38"/>
      <c r="M34" s="39"/>
    </row>
    <row r="35" spans="2:13" x14ac:dyDescent="0.2">
      <c r="B35" s="4"/>
      <c r="C35" s="5"/>
      <c r="D35" s="26"/>
      <c r="E35" s="40"/>
      <c r="F35" s="26"/>
      <c r="G35" s="26"/>
      <c r="H35" s="26"/>
      <c r="I35" s="26"/>
      <c r="J35" s="26"/>
      <c r="K35" s="26"/>
      <c r="L35" s="26"/>
      <c r="M35" s="27"/>
    </row>
    <row r="36" spans="2:13" ht="13.15" customHeight="1" x14ac:dyDescent="0.2">
      <c r="B36" s="85" t="s">
        <v>14</v>
      </c>
      <c r="C36" s="86"/>
      <c r="D36" s="86"/>
      <c r="E36" s="86"/>
      <c r="F36" s="86"/>
      <c r="G36" s="7">
        <f>SUM(G9:G33)</f>
        <v>5241933.6900000004</v>
      </c>
      <c r="H36" s="7">
        <f>SUM(H9:H33)</f>
        <v>5241933.6900000004</v>
      </c>
      <c r="I36" s="7">
        <f>SUM(I9:I33)</f>
        <v>4662428.16</v>
      </c>
      <c r="J36" s="7">
        <f>SUM(J9:J33)</f>
        <v>4569044.34</v>
      </c>
      <c r="K36" s="7">
        <f>SUM(K9:K33)</f>
        <v>4077766.11</v>
      </c>
      <c r="L36" s="8">
        <f>IFERROR(K36/H36,0)</f>
        <v>0.77791257027518779</v>
      </c>
      <c r="M36" s="9">
        <f>IFERROR(K36/I36,0)</f>
        <v>0.87460138152562972</v>
      </c>
    </row>
    <row r="37" spans="2:13" ht="4.9000000000000004" customHeight="1" x14ac:dyDescent="0.2">
      <c r="B37" s="4"/>
      <c r="C37" s="5"/>
      <c r="D37" s="26"/>
      <c r="E37" s="40"/>
      <c r="F37" s="26"/>
      <c r="G37" s="26"/>
      <c r="H37" s="26"/>
      <c r="I37" s="26"/>
      <c r="J37" s="26"/>
      <c r="K37" s="26"/>
      <c r="L37" s="26"/>
      <c r="M37" s="27"/>
    </row>
    <row r="38" spans="2:13" ht="13.15" customHeight="1" x14ac:dyDescent="0.2">
      <c r="B38" s="87" t="s">
        <v>15</v>
      </c>
      <c r="C38" s="84"/>
      <c r="D38" s="84"/>
      <c r="E38" s="21"/>
      <c r="F38" s="25"/>
      <c r="G38" s="26"/>
      <c r="H38" s="26"/>
      <c r="I38" s="26"/>
      <c r="J38" s="26"/>
      <c r="K38" s="26"/>
      <c r="L38" s="26"/>
      <c r="M38" s="27"/>
    </row>
    <row r="39" spans="2:13" ht="13.15" customHeight="1" x14ac:dyDescent="0.2">
      <c r="B39" s="24"/>
      <c r="C39" s="84" t="s">
        <v>16</v>
      </c>
      <c r="D39" s="84"/>
      <c r="E39" s="21"/>
      <c r="F39" s="25"/>
      <c r="G39" s="26"/>
      <c r="H39" s="26"/>
      <c r="I39" s="26"/>
      <c r="J39" s="26"/>
      <c r="K39" s="26"/>
      <c r="L39" s="26"/>
      <c r="M39" s="27"/>
    </row>
    <row r="40" spans="2:13" ht="6" customHeight="1" x14ac:dyDescent="0.2">
      <c r="B40" s="42"/>
      <c r="C40" s="43"/>
      <c r="D40" s="43"/>
      <c r="E40" s="36"/>
      <c r="F40" s="43"/>
      <c r="G40" s="26"/>
      <c r="H40" s="26"/>
      <c r="I40" s="26"/>
      <c r="J40" s="26"/>
      <c r="K40" s="26"/>
      <c r="L40" s="26"/>
      <c r="M40" s="27"/>
    </row>
    <row r="41" spans="2:13" x14ac:dyDescent="0.2">
      <c r="B41" s="4" t="s">
        <v>21</v>
      </c>
      <c r="C41" s="5"/>
      <c r="D41" s="26" t="s">
        <v>22</v>
      </c>
      <c r="E41" s="40">
        <v>6311</v>
      </c>
      <c r="F41" s="26" t="s">
        <v>46</v>
      </c>
      <c r="G41" s="32">
        <f>+H41</f>
        <v>0</v>
      </c>
      <c r="H41" s="33">
        <v>0</v>
      </c>
      <c r="I41" s="33">
        <v>428910.86</v>
      </c>
      <c r="J41" s="33">
        <v>428910.86</v>
      </c>
      <c r="K41" s="33">
        <v>0</v>
      </c>
      <c r="L41" s="34">
        <f>IFERROR(K41/H41,0)</f>
        <v>0</v>
      </c>
      <c r="M41" s="35">
        <f>IFERROR(K41/I41,0)</f>
        <v>0</v>
      </c>
    </row>
    <row r="42" spans="2:13" x14ac:dyDescent="0.2">
      <c r="B42" s="4" t="s">
        <v>26</v>
      </c>
      <c r="C42" s="5"/>
      <c r="D42" s="26" t="s">
        <v>27</v>
      </c>
      <c r="E42" s="40">
        <v>6311</v>
      </c>
      <c r="F42" s="26" t="s">
        <v>46</v>
      </c>
      <c r="G42" s="32">
        <f>+H42</f>
        <v>391854.46</v>
      </c>
      <c r="H42" s="33">
        <v>391854.46</v>
      </c>
      <c r="I42" s="33">
        <v>42254.46</v>
      </c>
      <c r="J42" s="33">
        <v>42155.17</v>
      </c>
      <c r="K42" s="33">
        <v>42155.17</v>
      </c>
      <c r="L42" s="34">
        <f>IFERROR(K42/H42,0)</f>
        <v>0.10757864029415409</v>
      </c>
      <c r="M42" s="35">
        <f>IFERROR(K42/I42,0)</f>
        <v>0.99765018887946977</v>
      </c>
    </row>
    <row r="43" spans="2:13" x14ac:dyDescent="0.2">
      <c r="B43" s="4"/>
      <c r="C43" s="5"/>
      <c r="D43" s="26"/>
      <c r="E43" s="40"/>
      <c r="F43" s="26"/>
      <c r="G43" s="41"/>
      <c r="H43" s="41"/>
      <c r="I43" s="41"/>
      <c r="J43" s="41"/>
      <c r="K43" s="41"/>
      <c r="L43" s="38"/>
      <c r="M43" s="39"/>
    </row>
    <row r="44" spans="2:13" x14ac:dyDescent="0.2">
      <c r="B44" s="44"/>
      <c r="C44" s="45"/>
      <c r="D44" s="46"/>
      <c r="E44" s="47"/>
      <c r="F44" s="46"/>
      <c r="G44" s="46"/>
      <c r="H44" s="46"/>
      <c r="I44" s="46"/>
      <c r="J44" s="46"/>
      <c r="K44" s="46"/>
      <c r="L44" s="46"/>
      <c r="M44" s="48"/>
    </row>
    <row r="45" spans="2:13" x14ac:dyDescent="0.2">
      <c r="B45" s="85" t="s">
        <v>17</v>
      </c>
      <c r="C45" s="86"/>
      <c r="D45" s="86"/>
      <c r="E45" s="86"/>
      <c r="F45" s="86"/>
      <c r="G45" s="7">
        <f>SUM(G41:G42)</f>
        <v>391854.46</v>
      </c>
      <c r="H45" s="7">
        <f>SUM(H41:H42)</f>
        <v>391854.46</v>
      </c>
      <c r="I45" s="7">
        <f>SUM(I41:I42)</f>
        <v>471165.32</v>
      </c>
      <c r="J45" s="7">
        <f>SUM(J41:J42)</f>
        <v>471066.02999999997</v>
      </c>
      <c r="K45" s="7">
        <f>SUM(K41:K42)</f>
        <v>42155.17</v>
      </c>
      <c r="L45" s="8">
        <f>IFERROR(K45/H45,0)</f>
        <v>0.10757864029415409</v>
      </c>
      <c r="M45" s="9">
        <f>IFERROR(K45/I45,0)</f>
        <v>8.9470018718695171E-2</v>
      </c>
    </row>
    <row r="46" spans="2:13" x14ac:dyDescent="0.2">
      <c r="B46" s="4"/>
      <c r="C46" s="5"/>
      <c r="D46" s="2"/>
      <c r="E46" s="6"/>
      <c r="F46" s="2"/>
      <c r="G46" s="2"/>
      <c r="H46" s="2"/>
      <c r="I46" s="2"/>
      <c r="J46" s="2"/>
      <c r="K46" s="2"/>
      <c r="L46" s="2"/>
      <c r="M46" s="3"/>
    </row>
    <row r="47" spans="2:13" x14ac:dyDescent="0.2">
      <c r="B47" s="72" t="s">
        <v>18</v>
      </c>
      <c r="C47" s="73"/>
      <c r="D47" s="73"/>
      <c r="E47" s="73"/>
      <c r="F47" s="73"/>
      <c r="G47" s="10">
        <f>+G36+G45</f>
        <v>5633788.1500000004</v>
      </c>
      <c r="H47" s="10">
        <f>+H36+H45</f>
        <v>5633788.1500000004</v>
      </c>
      <c r="I47" s="10">
        <f>+I36+I45</f>
        <v>5133593.4800000004</v>
      </c>
      <c r="J47" s="10">
        <f>+J36+J45</f>
        <v>5040110.37</v>
      </c>
      <c r="K47" s="10">
        <f>+K36+K45</f>
        <v>4119921.28</v>
      </c>
      <c r="L47" s="11">
        <f>IFERROR(K47/H47,0)</f>
        <v>0.7312879310167173</v>
      </c>
      <c r="M47" s="12">
        <f>IFERROR(K47/I47,0)</f>
        <v>0.8025413964021163</v>
      </c>
    </row>
    <row r="48" spans="2:13" x14ac:dyDescent="0.2">
      <c r="B48" s="13"/>
      <c r="C48" s="14"/>
      <c r="D48" s="14"/>
      <c r="E48" s="15"/>
      <c r="F48" s="14"/>
      <c r="G48" s="14"/>
      <c r="H48" s="14"/>
      <c r="I48" s="14"/>
      <c r="J48" s="14"/>
      <c r="K48" s="14"/>
      <c r="L48" s="14"/>
      <c r="M48" s="16"/>
    </row>
    <row r="49" spans="2:8" ht="15" x14ac:dyDescent="0.25">
      <c r="B49" s="17" t="s">
        <v>19</v>
      </c>
      <c r="C49" s="17"/>
      <c r="D49" s="18"/>
      <c r="E49" s="19"/>
      <c r="F49" s="18"/>
      <c r="G49" s="18"/>
      <c r="H49" s="18"/>
    </row>
  </sheetData>
  <mergeCells count="22">
    <mergeCell ref="B47:F47"/>
    <mergeCell ref="K3:K5"/>
    <mergeCell ref="L3:M3"/>
    <mergeCell ref="L4:L5"/>
    <mergeCell ref="M4:M5"/>
    <mergeCell ref="B6:D6"/>
    <mergeCell ref="J6:K6"/>
    <mergeCell ref="C7:D7"/>
    <mergeCell ref="B36:F36"/>
    <mergeCell ref="B38:D38"/>
    <mergeCell ref="C39:D39"/>
    <mergeCell ref="B45:F45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2023-01-20T19:32:49Z</dcterms:modified>
</cp:coreProperties>
</file>