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8_{D7D71B67-872E-426E-B057-D47912D633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4" l="1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9" i="4" l="1"/>
  <c r="Q29" i="4"/>
  <c r="I29" i="4" l="1"/>
  <c r="H29" i="4"/>
  <c r="G29" i="4"/>
  <c r="N4" i="4" l="1"/>
  <c r="Q4" i="4"/>
  <c r="P4" i="4"/>
</calcChain>
</file>

<file path=xl/sharedStrings.xml><?xml version="1.0" encoding="utf-8"?>
<sst xmlns="http://schemas.openxmlformats.org/spreadsheetml/2006/main" count="197" uniqueCount="65">
  <si>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</si>
  <si>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</si>
  <si>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</si>
  <si>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</si>
  <si>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</si>
  <si>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</si>
  <si>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</si>
  <si>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</si>
  <si>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</si>
  <si>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</si>
  <si>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</si>
  <si>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</si>
  <si>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</si>
  <si>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</si>
  <si>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</si>
  <si>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</si>
  <si>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</si>
  <si>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</si>
  <si>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</si>
  <si>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</si>
  <si>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</si>
  <si>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E0002</t>
  </si>
  <si>
    <t>ADMINISTRACION</t>
  </si>
  <si>
    <t>5110</t>
  </si>
  <si>
    <t>BIENES MUEBLES</t>
  </si>
  <si>
    <t>31120M42A030000</t>
  </si>
  <si>
    <t>E0003</t>
  </si>
  <si>
    <t>COMERCIALIZACION</t>
  </si>
  <si>
    <t>31120M42A040000</t>
  </si>
  <si>
    <t>E0001</t>
  </si>
  <si>
    <t>DIRECCION GENERAL</t>
  </si>
  <si>
    <t>5150</t>
  </si>
  <si>
    <t>31120M42A010000</t>
  </si>
  <si>
    <t>F0001</t>
  </si>
  <si>
    <t/>
  </si>
  <si>
    <t>COMUNICACIÓN SOCIAL</t>
  </si>
  <si>
    <t>COMUNICACION SOCIAL Y CULTURA DEL AGUA</t>
  </si>
  <si>
    <t>31120M42A020000</t>
  </si>
  <si>
    <t>P0001</t>
  </si>
  <si>
    <t>OPERACIÓN Y MANTENIMIENTO</t>
  </si>
  <si>
    <t>OPERACION</t>
  </si>
  <si>
    <t>31120M42A050000</t>
  </si>
  <si>
    <t>P0003</t>
  </si>
  <si>
    <t>PLANTA TRATADORA DE AGUAS RECIDUALES</t>
  </si>
  <si>
    <t>PLANTA TRATADORA DE AGUAS RESIDUALES</t>
  </si>
  <si>
    <t>31120M42A090000</t>
  </si>
  <si>
    <t>5230</t>
  </si>
  <si>
    <t>5310</t>
  </si>
  <si>
    <t>B0001</t>
  </si>
  <si>
    <t>AGUA POTABLE</t>
  </si>
  <si>
    <t>5410</t>
  </si>
  <si>
    <t>31120M42A060000</t>
  </si>
  <si>
    <t>5420</t>
  </si>
  <si>
    <t>5490</t>
  </si>
  <si>
    <t>5620</t>
  </si>
  <si>
    <t>B0002</t>
  </si>
  <si>
    <t>POZOS</t>
  </si>
  <si>
    <t>31120M42A080000</t>
  </si>
  <si>
    <t>5640</t>
  </si>
  <si>
    <t>5650</t>
  </si>
  <si>
    <t>5690</t>
  </si>
  <si>
    <t>6130</t>
  </si>
  <si>
    <t>OBRA</t>
  </si>
  <si>
    <t>6310</t>
  </si>
  <si>
    <t>Sistema de Agua Potable y Alcantarillado Municipal de Valle de Santiago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</si>
</sst>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workbookViewId="0">
      <selection activeCell="E31" sqref="E3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64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25</v>
      </c>
      <c r="F4" s="12" t="s">
        <v>22</v>
      </c>
      <c r="G4" s="10">
        <v>0</v>
      </c>
      <c r="H4" s="10">
        <v>14000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26</v>
      </c>
      <c r="B5" s="12" t="s">
        <v>27</v>
      </c>
      <c r="C5" s="12" t="s">
        <v>23</v>
      </c>
      <c r="D5" s="12" t="s">
        <v>24</v>
      </c>
      <c r="E5" s="12" t="s">
        <v>28</v>
      </c>
      <c r="F5" s="12" t="s">
        <v>27</v>
      </c>
      <c r="G5" s="10">
        <v>16302</v>
      </c>
      <c r="H5" s="10">
        <v>7302</v>
      </c>
      <c r="I5" s="10">
        <v>3522</v>
      </c>
      <c r="J5" s="5"/>
      <c r="K5" s="5"/>
      <c r="L5" s="5"/>
      <c r="M5" s="8" t="s">
        <v>17</v>
      </c>
      <c r="N5" s="7">
        <f>IF(G5&gt;0,I5/G5,0)</f>
        <v>0.21604711078395289</v>
      </c>
      <c r="O5" s="7">
        <f>IF(H5&gt;0,I5/H5,0)</f>
        <v>0.48233360723089563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29</v>
      </c>
      <c r="B6" s="12" t="s">
        <v>30</v>
      </c>
      <c r="C6" s="12" t="s">
        <v>31</v>
      </c>
      <c r="D6" s="12" t="s">
        <v>24</v>
      </c>
      <c r="E6" s="12" t="s">
        <v>32</v>
      </c>
      <c r="F6" s="12" t="s">
        <v>30</v>
      </c>
      <c r="G6" s="10">
        <v>23344.58</v>
      </c>
      <c r="H6" s="10">
        <v>23344.58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21</v>
      </c>
      <c r="B7" s="12" t="s">
        <v>22</v>
      </c>
      <c r="C7" s="12" t="s">
        <v>31</v>
      </c>
      <c r="D7" s="12" t="s">
        <v>24</v>
      </c>
      <c r="E7" s="12" t="s">
        <v>25</v>
      </c>
      <c r="F7" s="12" t="s">
        <v>22</v>
      </c>
      <c r="G7" s="10">
        <v>192000</v>
      </c>
      <c r="H7" s="10">
        <v>192000</v>
      </c>
      <c r="I7" s="10">
        <v>167396.16</v>
      </c>
      <c r="J7" s="5"/>
      <c r="K7" s="5"/>
      <c r="L7" s="5"/>
      <c r="M7" s="8" t="s">
        <v>17</v>
      </c>
      <c r="N7" s="7">
        <f>IF(G7&gt;0,I7/G7,0)</f>
        <v>0.87185500000000005</v>
      </c>
      <c r="O7" s="7">
        <f>IF(H7&gt;0,I7/H7,0)</f>
        <v>0.87185500000000005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26</v>
      </c>
      <c r="B8" s="12" t="s">
        <v>27</v>
      </c>
      <c r="C8" s="12" t="s">
        <v>31</v>
      </c>
      <c r="D8" s="12" t="s">
        <v>24</v>
      </c>
      <c r="E8" s="12" t="s">
        <v>28</v>
      </c>
      <c r="F8" s="12" t="s">
        <v>27</v>
      </c>
      <c r="G8" s="10">
        <v>70000</v>
      </c>
      <c r="H8" s="10">
        <v>70000</v>
      </c>
      <c r="I8" s="10">
        <v>27574.28</v>
      </c>
      <c r="J8" s="5"/>
      <c r="K8" s="5"/>
      <c r="L8" s="5"/>
      <c r="M8" s="8" t="s">
        <v>17</v>
      </c>
      <c r="N8" s="7">
        <f>IF(G8&gt;0,I8/G8,0)</f>
        <v>0.39391828571428572</v>
      </c>
      <c r="O8" s="7">
        <f>IF(H8&gt;0,I8/H8,0)</f>
        <v>0.39391828571428572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33</v>
      </c>
      <c r="B9" s="12" t="s">
        <v>35</v>
      </c>
      <c r="C9" s="12" t="s">
        <v>31</v>
      </c>
      <c r="D9" s="12" t="s">
        <v>24</v>
      </c>
      <c r="E9" s="12" t="s">
        <v>37</v>
      </c>
      <c r="F9" s="12" t="s">
        <v>36</v>
      </c>
      <c r="G9" s="10">
        <v>2080</v>
      </c>
      <c r="H9" s="10">
        <v>2080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38</v>
      </c>
      <c r="B10" s="12" t="s">
        <v>39</v>
      </c>
      <c r="C10" s="12" t="s">
        <v>31</v>
      </c>
      <c r="D10" s="12" t="s">
        <v>24</v>
      </c>
      <c r="E10" s="12" t="s">
        <v>41</v>
      </c>
      <c r="F10" s="12" t="s">
        <v>40</v>
      </c>
      <c r="G10" s="10">
        <v>56800</v>
      </c>
      <c r="H10" s="10">
        <v>2800</v>
      </c>
      <c r="I10" s="10">
        <v>2065.15</v>
      </c>
      <c r="J10" s="5"/>
      <c r="K10" s="5"/>
      <c r="L10" s="5"/>
      <c r="M10" s="8" t="s">
        <v>17</v>
      </c>
      <c r="N10" s="7">
        <f>IF(G10&gt;0,I10/G10,0)</f>
        <v>3.6358274647887323E-2</v>
      </c>
      <c r="O10" s="7">
        <f>IF(H10&gt;0,I10/H10,0)</f>
        <v>0.73755357142857148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42</v>
      </c>
      <c r="B11" s="12" t="s">
        <v>43</v>
      </c>
      <c r="C11" s="12" t="s">
        <v>31</v>
      </c>
      <c r="D11" s="12" t="s">
        <v>24</v>
      </c>
      <c r="E11" s="12" t="s">
        <v>45</v>
      </c>
      <c r="F11" s="12" t="s">
        <v>44</v>
      </c>
      <c r="G11" s="10">
        <v>35000</v>
      </c>
      <c r="H11" s="10">
        <v>27282</v>
      </c>
      <c r="I11" s="10">
        <v>27280.799999999999</v>
      </c>
      <c r="J11" s="5"/>
      <c r="K11" s="5"/>
      <c r="L11" s="5"/>
      <c r="M11" s="8" t="s">
        <v>17</v>
      </c>
      <c r="N11" s="7">
        <f>IF(G11&gt;0,I11/G11,0)</f>
        <v>0.77945142857142857</v>
      </c>
      <c r="O11" s="7">
        <f>IF(H11&gt;0,I11/H11,0)</f>
        <v>0.99995601495491526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21</v>
      </c>
      <c r="B12" s="12" t="s">
        <v>22</v>
      </c>
      <c r="C12" s="12" t="s">
        <v>46</v>
      </c>
      <c r="D12" s="12" t="s">
        <v>24</v>
      </c>
      <c r="E12" s="12" t="s">
        <v>25</v>
      </c>
      <c r="F12" s="12" t="s">
        <v>22</v>
      </c>
      <c r="G12" s="10">
        <v>35000</v>
      </c>
      <c r="H12" s="10">
        <v>15000</v>
      </c>
      <c r="I12" s="10">
        <v>6239</v>
      </c>
      <c r="J12" s="5"/>
      <c r="K12" s="5"/>
      <c r="L12" s="5"/>
      <c r="M12" s="8" t="s">
        <v>17</v>
      </c>
      <c r="N12" s="7">
        <f>IF(G12&gt;0,I12/G12,0)</f>
        <v>0.17825714285714286</v>
      </c>
      <c r="O12" s="7">
        <f>IF(H12&gt;0,I12/H12,0)</f>
        <v>0.41593333333333332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42</v>
      </c>
      <c r="B13" s="12" t="s">
        <v>43</v>
      </c>
      <c r="C13" s="12" t="s">
        <v>47</v>
      </c>
      <c r="D13" s="12" t="s">
        <v>24</v>
      </c>
      <c r="E13" s="12" t="s">
        <v>45</v>
      </c>
      <c r="F13" s="12" t="s">
        <v>44</v>
      </c>
      <c r="G13" s="10">
        <v>60000</v>
      </c>
      <c r="H13" s="10">
        <v>192000</v>
      </c>
      <c r="I13" s="10">
        <v>41790</v>
      </c>
      <c r="J13" s="5"/>
      <c r="K13" s="5"/>
      <c r="L13" s="5"/>
      <c r="M13" s="8" t="s">
        <v>17</v>
      </c>
      <c r="N13" s="7">
        <f>IF(G13&gt;0,I13/G13,0)</f>
        <v>0.69650000000000001</v>
      </c>
      <c r="O13" s="7">
        <f>IF(H13&gt;0,I13/H13,0)</f>
        <v>0.21765625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48</v>
      </c>
      <c r="B14" s="12" t="s">
        <v>49</v>
      </c>
      <c r="C14" s="12" t="s">
        <v>50</v>
      </c>
      <c r="D14" s="12" t="s">
        <v>24</v>
      </c>
      <c r="E14" s="12" t="s">
        <v>51</v>
      </c>
      <c r="F14" s="12" t="s">
        <v>49</v>
      </c>
      <c r="G14" s="10">
        <v>816000</v>
      </c>
      <c r="H14" s="10">
        <v>761000</v>
      </c>
      <c r="I14" s="10">
        <v>754277.58</v>
      </c>
      <c r="J14" s="5"/>
      <c r="K14" s="5"/>
      <c r="L14" s="5"/>
      <c r="M14" s="8" t="s">
        <v>17</v>
      </c>
      <c r="N14" s="7">
        <f>IF(G14&gt;0,I14/G14,0)</f>
        <v>0.92435977941176461</v>
      </c>
      <c r="O14" s="7">
        <f>IF(H14&gt;0,I14/H14,0)</f>
        <v>0.99116633377135344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26</v>
      </c>
      <c r="B15" s="12" t="s">
        <v>27</v>
      </c>
      <c r="C15" s="12" t="s">
        <v>50</v>
      </c>
      <c r="D15" s="12" t="s">
        <v>24</v>
      </c>
      <c r="E15" s="12" t="s">
        <v>28</v>
      </c>
      <c r="F15" s="12" t="s">
        <v>27</v>
      </c>
      <c r="G15" s="10">
        <v>400400</v>
      </c>
      <c r="H15" s="10">
        <v>400400</v>
      </c>
      <c r="I15" s="10">
        <v>377138.79</v>
      </c>
      <c r="J15" s="5"/>
      <c r="K15" s="5"/>
      <c r="L15" s="5"/>
      <c r="M15" s="8" t="s">
        <v>17</v>
      </c>
      <c r="N15" s="7">
        <f>IF(G15&gt;0,I15/G15,0)</f>
        <v>0.94190506993006984</v>
      </c>
      <c r="O15" s="7">
        <f>IF(H15&gt;0,I15/H15,0)</f>
        <v>0.94190506993006984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48</v>
      </c>
      <c r="B16" s="12" t="s">
        <v>49</v>
      </c>
      <c r="C16" s="12" t="s">
        <v>52</v>
      </c>
      <c r="D16" s="12" t="s">
        <v>24</v>
      </c>
      <c r="E16" s="12" t="s">
        <v>51</v>
      </c>
      <c r="F16" s="12" t="s">
        <v>49</v>
      </c>
      <c r="G16" s="10">
        <v>83200</v>
      </c>
      <c r="H16" s="10">
        <v>138200</v>
      </c>
      <c r="I16" s="10">
        <v>136850</v>
      </c>
      <c r="J16" s="5"/>
      <c r="K16" s="5"/>
      <c r="L16" s="5"/>
      <c r="M16" s="8" t="s">
        <v>17</v>
      </c>
      <c r="N16" s="7">
        <f>IF(G16&gt;0,I16/G16,0)</f>
        <v>1.6448317307692308</v>
      </c>
      <c r="O16" s="7">
        <f>IF(H16&gt;0,I16/H16,0)</f>
        <v>0.99023154848046313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26</v>
      </c>
      <c r="B17" s="12" t="s">
        <v>27</v>
      </c>
      <c r="C17" s="12" t="s">
        <v>52</v>
      </c>
      <c r="D17" s="12" t="s">
        <v>24</v>
      </c>
      <c r="E17" s="12" t="s">
        <v>28</v>
      </c>
      <c r="F17" s="12" t="s">
        <v>27</v>
      </c>
      <c r="G17" s="10">
        <v>79040</v>
      </c>
      <c r="H17" s="10">
        <v>79040</v>
      </c>
      <c r="I17" s="10">
        <v>77050</v>
      </c>
      <c r="J17" s="5"/>
      <c r="K17" s="5"/>
      <c r="L17" s="5"/>
      <c r="M17" s="8" t="s">
        <v>17</v>
      </c>
      <c r="N17" s="7">
        <f>IF(G17&gt;0,I17/G17,0)</f>
        <v>0.97482287449392713</v>
      </c>
      <c r="O17" s="7">
        <f>IF(H17&gt;0,I17/H17,0)</f>
        <v>0.97482287449392713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34</v>
      </c>
      <c r="B18" s="12" t="s">
        <v>27</v>
      </c>
      <c r="C18" s="12" t="s">
        <v>53</v>
      </c>
      <c r="D18" s="12" t="s">
        <v>24</v>
      </c>
      <c r="E18" s="12" t="s">
        <v>28</v>
      </c>
      <c r="F18" s="12" t="s">
        <v>27</v>
      </c>
      <c r="G18" s="10">
        <v>120720</v>
      </c>
      <c r="H18" s="10">
        <v>226720</v>
      </c>
      <c r="I18" s="10">
        <v>111181.05</v>
      </c>
      <c r="J18" s="5"/>
      <c r="K18" s="5"/>
      <c r="L18" s="5"/>
      <c r="M18" s="8" t="s">
        <v>17</v>
      </c>
      <c r="N18" s="7">
        <f>IF(G18&gt;0,I18/G18,0)</f>
        <v>0.92098285288270376</v>
      </c>
      <c r="O18" s="7">
        <f>IF(H18&gt;0,I18/H18,0)</f>
        <v>0.49038924664784755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48</v>
      </c>
      <c r="B19" s="12" t="s">
        <v>49</v>
      </c>
      <c r="C19" s="12" t="s">
        <v>54</v>
      </c>
      <c r="D19" s="12" t="s">
        <v>24</v>
      </c>
      <c r="E19" s="12" t="s">
        <v>51</v>
      </c>
      <c r="F19" s="12" t="s">
        <v>49</v>
      </c>
      <c r="G19" s="10">
        <v>400000</v>
      </c>
      <c r="H19" s="10">
        <v>400000</v>
      </c>
      <c r="I19" s="10">
        <v>281948.27</v>
      </c>
      <c r="J19" s="5"/>
      <c r="K19" s="5"/>
      <c r="L19" s="5"/>
      <c r="M19" s="8" t="s">
        <v>17</v>
      </c>
      <c r="N19" s="7">
        <f>IF(G19&gt;0,I19/G19,0)</f>
        <v>0.704870675</v>
      </c>
      <c r="O19" s="7">
        <f>IF(H19&gt;0,I19/H19,0)</f>
        <v>0.704870675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55</v>
      </c>
      <c r="B20" s="12" t="s">
        <v>56</v>
      </c>
      <c r="C20" s="12" t="s">
        <v>54</v>
      </c>
      <c r="D20" s="12" t="s">
        <v>24</v>
      </c>
      <c r="E20" s="12" t="s">
        <v>57</v>
      </c>
      <c r="F20" s="12" t="s">
        <v>56</v>
      </c>
      <c r="G20" s="10">
        <v>1560000</v>
      </c>
      <c r="H20" s="10">
        <v>1298000</v>
      </c>
      <c r="I20" s="10">
        <v>739764.07</v>
      </c>
      <c r="J20" s="5"/>
      <c r="K20" s="5"/>
      <c r="L20" s="5"/>
      <c r="M20" s="8" t="s">
        <v>17</v>
      </c>
      <c r="N20" s="7">
        <f>IF(G20&gt;0,I20/G20,0)</f>
        <v>0.47420773717948717</v>
      </c>
      <c r="O20" s="7">
        <f>IF(H20&gt;0,I20/H20,0)</f>
        <v>0.569926093990755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26</v>
      </c>
      <c r="B21" s="12" t="s">
        <v>27</v>
      </c>
      <c r="C21" s="12" t="s">
        <v>54</v>
      </c>
      <c r="D21" s="12" t="s">
        <v>24</v>
      </c>
      <c r="E21" s="12" t="s">
        <v>28</v>
      </c>
      <c r="F21" s="12" t="s">
        <v>27</v>
      </c>
      <c r="G21" s="10">
        <v>325584.52</v>
      </c>
      <c r="H21" s="10">
        <v>325584.52</v>
      </c>
      <c r="I21" s="10">
        <v>281948.27</v>
      </c>
      <c r="J21" s="5"/>
      <c r="K21" s="5"/>
      <c r="L21" s="5"/>
      <c r="M21" s="8" t="s">
        <v>17</v>
      </c>
      <c r="N21" s="7">
        <f>IF(G21&gt;0,I21/G21,0)</f>
        <v>0.86597566125072534</v>
      </c>
      <c r="O21" s="7">
        <f>IF(H21&gt;0,I21/H21,0)</f>
        <v>0.86597566125072534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42</v>
      </c>
      <c r="B22" s="12" t="s">
        <v>43</v>
      </c>
      <c r="C22" s="12" t="s">
        <v>58</v>
      </c>
      <c r="D22" s="12" t="s">
        <v>24</v>
      </c>
      <c r="E22" s="12" t="s">
        <v>45</v>
      </c>
      <c r="F22" s="12" t="s">
        <v>44</v>
      </c>
      <c r="G22" s="10">
        <v>0</v>
      </c>
      <c r="H22" s="10">
        <v>20000</v>
      </c>
      <c r="I22" s="10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26</v>
      </c>
      <c r="B23" s="12" t="s">
        <v>27</v>
      </c>
      <c r="C23" s="12" t="s">
        <v>59</v>
      </c>
      <c r="D23" s="12" t="s">
        <v>24</v>
      </c>
      <c r="E23" s="12" t="s">
        <v>28</v>
      </c>
      <c r="F23" s="12" t="s">
        <v>27</v>
      </c>
      <c r="G23" s="10">
        <v>0</v>
      </c>
      <c r="H23" s="10">
        <v>44300</v>
      </c>
      <c r="I23" s="10">
        <v>44285.08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0.99966320541760723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38</v>
      </c>
      <c r="B24" s="12" t="s">
        <v>39</v>
      </c>
      <c r="C24" s="12" t="s">
        <v>59</v>
      </c>
      <c r="D24" s="12" t="s">
        <v>24</v>
      </c>
      <c r="E24" s="12" t="s">
        <v>41</v>
      </c>
      <c r="F24" s="12" t="s">
        <v>40</v>
      </c>
      <c r="G24" s="10">
        <v>20800</v>
      </c>
      <c r="H24" s="10">
        <v>0</v>
      </c>
      <c r="I24" s="10">
        <v>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21</v>
      </c>
      <c r="B25" s="12" t="s">
        <v>22</v>
      </c>
      <c r="C25" s="12" t="s">
        <v>60</v>
      </c>
      <c r="D25" s="12" t="s">
        <v>24</v>
      </c>
      <c r="E25" s="12" t="s">
        <v>25</v>
      </c>
      <c r="F25" s="12" t="s">
        <v>22</v>
      </c>
      <c r="G25" s="10">
        <v>0</v>
      </c>
      <c r="H25" s="10">
        <v>35000</v>
      </c>
      <c r="I25" s="10">
        <v>33000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0.94285714285714284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42</v>
      </c>
      <c r="B26" s="12" t="s">
        <v>43</v>
      </c>
      <c r="C26" s="12" t="s">
        <v>60</v>
      </c>
      <c r="D26" s="12" t="s">
        <v>24</v>
      </c>
      <c r="E26" s="12" t="s">
        <v>45</v>
      </c>
      <c r="F26" s="12" t="s">
        <v>44</v>
      </c>
      <c r="G26" s="10">
        <v>3000</v>
      </c>
      <c r="H26" s="10">
        <v>0</v>
      </c>
      <c r="I26" s="10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34</v>
      </c>
      <c r="B27" s="12" t="s">
        <v>43</v>
      </c>
      <c r="C27" s="12" t="s">
        <v>61</v>
      </c>
      <c r="D27" s="12" t="s">
        <v>62</v>
      </c>
      <c r="E27" s="12" t="s">
        <v>45</v>
      </c>
      <c r="F27" s="12" t="s">
        <v>44</v>
      </c>
      <c r="G27" s="10">
        <v>3686809.58</v>
      </c>
      <c r="H27" s="10">
        <v>4306809.58</v>
      </c>
      <c r="I27" s="10">
        <v>473524.43</v>
      </c>
      <c r="J27" s="5"/>
      <c r="K27" s="5"/>
      <c r="L27" s="5"/>
      <c r="M27" s="8" t="s">
        <v>17</v>
      </c>
      <c r="N27" s="7">
        <f>IF(G27&gt;0,I27/G27,0)</f>
        <v>0.12843745241651455</v>
      </c>
      <c r="O27" s="7">
        <f>IF(H27&gt;0,I27/H27,0)</f>
        <v>0.10994784450163687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34</v>
      </c>
      <c r="B28" s="12" t="s">
        <v>43</v>
      </c>
      <c r="C28" s="12" t="s">
        <v>63</v>
      </c>
      <c r="D28" s="12" t="s">
        <v>62</v>
      </c>
      <c r="E28" s="12" t="s">
        <v>45</v>
      </c>
      <c r="F28" s="12" t="s">
        <v>44</v>
      </c>
      <c r="G28" s="10">
        <v>0</v>
      </c>
      <c r="H28" s="10">
        <v>180000</v>
      </c>
      <c r="I28" s="10">
        <v>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</v>
      </c>
      <c r="P28" s="6">
        <f>IF(J28=0,0,L28/J28)</f>
        <v>0</v>
      </c>
      <c r="Q28" s="6">
        <f>IF(L28=0,0,L28/K28)</f>
        <v>0</v>
      </c>
    </row>
    <row r="29" spans="1:17" x14ac:dyDescent="0.25">
      <c r="G29" s="11">
        <f>SUM(G4:G28)</f>
        <v>7986080.6799999997</v>
      </c>
      <c r="H29" s="11">
        <f>SUM(H4:H28)</f>
        <v>8760862.6799999997</v>
      </c>
      <c r="I29" s="11">
        <f>SUM(I4:I28)</f>
        <v>3586834.93</v>
      </c>
      <c r="P29" s="13">
        <f t="shared" ref="P29" si="0">IF(J29=0,0,L29/J29)</f>
        <v>0</v>
      </c>
      <c r="Q29" s="13">
        <f t="shared" ref="Q29" si="1">IF(L29=0,0,L29/K29)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ignoredErrors>
    <ignoredError sqref="C4:C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CONTABILIDAD</cp:lastModifiedBy>
  <dcterms:created xsi:type="dcterms:W3CDTF">2023-06-21T19:35:53Z</dcterms:created>
  <dcterms:modified xsi:type="dcterms:W3CDTF">2024-10-03T23:22:10Z</dcterms:modified>
</cp:coreProperties>
</file>