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ES Y CUENTAS PUBLICAS\TRIMESTRALES 2022\3ER INF TRIMESTRAL  2022\"/>
    </mc:Choice>
  </mc:AlternateContent>
  <xr:revisionPtr revIDLastSave="0" documentId="13_ncr:1_{F135A0BB-8523-4F72-9100-23A7E09D9333}" xr6:coauthVersionLast="47" xr6:coauthVersionMax="47" xr10:uidLastSave="{00000000-0000-0000-0000-000000000000}"/>
  <bookViews>
    <workbookView xWindow="-120" yWindow="-120" windowWidth="29040" windowHeight="1572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4" l="1"/>
  <c r="H14" i="4" s="1"/>
  <c r="E13" i="4"/>
  <c r="H13" i="4" s="1"/>
  <c r="G41" i="4"/>
  <c r="F41" i="4"/>
  <c r="D41" i="4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C41" i="4"/>
  <c r="G27" i="4"/>
  <c r="F27" i="4"/>
  <c r="E26" i="4"/>
  <c r="H26" i="4" s="1"/>
  <c r="E25" i="4"/>
  <c r="H25" i="4" s="1"/>
  <c r="E24" i="4"/>
  <c r="H24" i="4" s="1"/>
  <c r="E23" i="4"/>
  <c r="H23" i="4" s="1"/>
  <c r="D27" i="4"/>
  <c r="C27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6" i="4"/>
  <c r="F16" i="4"/>
  <c r="D16" i="4"/>
  <c r="C16" i="4"/>
  <c r="H27" i="4" l="1"/>
  <c r="H41" i="4"/>
  <c r="E27" i="4"/>
  <c r="E41" i="4"/>
  <c r="H16" i="4"/>
  <c r="E16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39" i="6"/>
  <c r="H11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E69" i="6" l="1"/>
  <c r="H69" i="6" s="1"/>
  <c r="E65" i="6"/>
  <c r="H65" i="6" s="1"/>
  <c r="E53" i="6"/>
  <c r="H53" i="6" s="1"/>
  <c r="E57" i="6"/>
  <c r="H57" i="6" s="1"/>
  <c r="E43" i="6"/>
  <c r="H43" i="6" s="1"/>
  <c r="E33" i="6"/>
  <c r="H33" i="6" s="1"/>
  <c r="E23" i="6"/>
  <c r="H23" i="6" s="1"/>
  <c r="G77" i="6"/>
  <c r="E13" i="6"/>
  <c r="H13" i="6" s="1"/>
  <c r="C77" i="6"/>
  <c r="D77" i="6"/>
  <c r="E5" i="6"/>
  <c r="F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<sst xmlns="http://schemas.openxmlformats.org/spreadsheetml/2006/main" count="221" uniqueCount="148">
  <si>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</si>
  <si>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</si>
  <si>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</si>
  <si>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</si>
  <si>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</si>
  <si>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</si>
  <si>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</si>
  <si>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</si>
  <si>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</si>
  <si>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</si>
  <si>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</si>
  <si>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</si>
  <si>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</si>
  <si>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</si>
  <si>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</si>
  <si>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</si>
  <si>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</si>
  <si>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</si>
  <si>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</si>
  <si>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</si>
  <si>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</si>
  <si>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</si>
  <si>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</si>
  <si>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</si>
  <si>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</si>
  <si>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</si>
  <si>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</si>
  <si>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</si>
  <si>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</si>
  <si>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</si>
  <si>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</si>
  <si>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</si>
  <si>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</si>
  <si>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</si>
  <si>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</si>
  <si>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</si>
  <si>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</si>
  <si>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</si>
  <si>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</si>
  <si>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</si>
  <si>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</si>
  <si>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</si>
  <si>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</si>
  <si>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</si>
  <si>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</si>
  <si>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</si>
  <si>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</si>
  <si>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</si>
  <si>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</si>
  <si>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</si>
  <si>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</si>
  <si>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</si>
  <si>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</si>
  <si>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</si>
  <si>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</si>
  <si>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</si>
  <si>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</si>
  <si>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</si>
  <si>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</si>
  <si>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</si>
  <si>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</si>
  <si>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</si>
  <si>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</si>
  <si>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</si>
  <si>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</si>
  <si>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</si>
  <si>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</si>
  <si>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</si>
  <si>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</si>
  <si>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</si>
  <si>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</si>
  <si>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</si>
  <si>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</si>
  <si>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</si>
  <si>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</si>
  <si>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</si>
  <si>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</si>
  <si>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</si>
  <si>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</si>
  <si>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</si>
  <si>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</si>
  <si>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</si>
  <si>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</si>
  <si>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</si>
  <si>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</si>
  <si>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</si>
  <si>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</si>
  <si>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</si>
  <si>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</si>
  <si>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</si>
  <si>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</si>
  <si>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</si>
  <si>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</si>
  <si>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</si>
  <si>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</si>
  <si>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</si>
  <si>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</si>
  <si>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</si>
  <si>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</si>
  <si>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</si>
  <si>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</si>
  <si>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</si>
  <si>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</si>
  <si>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</si>
  <si>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</si>
  <si>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</si>
  <si>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</si>
  <si>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</si>
  <si>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</si>
  <si>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</si>
  <si>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</si>
  <si>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</si>
  <si>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</si>
  <si>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</si>
  <si>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</si>
  <si>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</si>
  <si>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</si>
  <si>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</si>
  <si>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</si>
  <si>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</si>
  <si>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</si>
  <si>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</si>
  <si>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</si>
  <si>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</si>
  <si>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</si>
  <si>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</si>
  <si>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</si>
  <si>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</si>
  <si>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</si>
  <si>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</si>
  <si>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</si>
  <si>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Sistema de Agua Potable y Alcantarillado Municipal de Valle de Santiago
Estado Analítico del Ejercicio del Presupuesto de Egresos
Clasificación por Objeto del Gasto (Capítulo y Concepto)
Del 1 de Enero al 30 de Septiembre de 2022</t>
  </si>
  <si>
    <t>Sistema de Agua Potable y Alcantarillado Municipal de Valle de Santiago
Estado Analítico del Ejercicio del Presupuesto de Egresos
Clasificación Económica (por Tipo de Gasto)
Del 1 de Enero al 30 de Septiembre de 2022</t>
  </si>
  <si>
    <t>31120-8101 DIRECCION GENERAL</t>
  </si>
  <si>
    <t>31120-8102 COMUNICACIÓN SOCIAL</t>
  </si>
  <si>
    <t>31120-8103 ADMINISTRACION</t>
  </si>
  <si>
    <t>31120-8104 COMERCIALIZACION</t>
  </si>
  <si>
    <t>31120-8105 OPERACIÓN Y MANTENIMIENTO</t>
  </si>
  <si>
    <t>31120-8106 AGUA POTABLE</t>
  </si>
  <si>
    <t>31120-8107 ALCANTARILLADO</t>
  </si>
  <si>
    <t>31120-8108 POZOS</t>
  </si>
  <si>
    <t>31120-8109 PLANTA TRATADORA DE AGUAS REC</t>
  </si>
  <si>
    <t>Sistema de Agua Potable y Alcantarillado Municipal de Valle de Santiago
Estado Analítico del Ejercicio del Presupuesto de Egresos
Clasificación Administrativa
Del 1 de Enero al 30 de Septiembre de 2022</t>
  </si>
  <si>
    <t>Sistema de Agua Potable y Alcantarillado Municipal de Valle de Santiago
Estado Analítico del Ejercicio del Presupuesto de Egresos
Clasificación Funcional (Finalidad y Función)
Del 1 de Enero al 30 de Septiembre de 2022</t>
  </si>
  <si>
    <t xml:space="preserve">    _________________________________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</si>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</sst>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2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7" fillId="0" borderId="0" xfId="0" applyFont="1"/>
    <xf numFmtId="0" fontId="3" fillId="0" borderId="5" xfId="0" applyFont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4" fontId="3" fillId="0" borderId="14" xfId="0" applyNumberFormat="1" applyFont="1" applyBorder="1" applyProtection="1">
      <protection locked="0"/>
    </xf>
    <xf numFmtId="0" fontId="3" fillId="0" borderId="0" xfId="0" applyFont="1"/>
    <xf numFmtId="0" fontId="7" fillId="0" borderId="5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3" xfId="9" applyFont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3" fillId="0" borderId="12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9" xfId="0" applyFont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8" fillId="0" borderId="5" xfId="0" applyFont="1" applyBorder="1" applyAlignment="1">
      <alignment horizontal="center" vertical="center" wrapText="1"/>
    </xf>
    <xf numFmtId="0" fontId="3" fillId="0" borderId="7" xfId="0" applyFont="1" applyBorder="1"/>
    <xf numFmtId="4" fontId="7" fillId="0" borderId="12" xfId="0" applyNumberFormat="1" applyFont="1" applyBorder="1" applyProtection="1">
      <protection locked="0"/>
    </xf>
    <xf numFmtId="4" fontId="7" fillId="0" borderId="14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7" fillId="0" borderId="13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wrapText="1"/>
      <protection locked="0"/>
    </xf>
    <xf numFmtId="0" fontId="3" fillId="0" borderId="0" xfId="8" applyFont="1" applyAlignment="1" applyProtection="1">
      <alignment horizontal="center"/>
      <protection locked="0"/>
    </xf>
  </cellXfs>
  <cellStyles count="3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5" xr:uid="{FC70F451-E40B-496F-8548-D0217428369D}"/>
    <cellStyle name="Millares 2 2 3" xfId="17" xr:uid="{3731C742-CCAA-45AE-A120-AB66BC66A685}"/>
    <cellStyle name="Millares 2 3" xfId="4" xr:uid="{00000000-0005-0000-0000-000003000000}"/>
    <cellStyle name="Millares 2 3 2" xfId="26" xr:uid="{3FD00092-40A3-41EA-BF43-529738492959}"/>
    <cellStyle name="Millares 2 3 3" xfId="18" xr:uid="{1B5B1E06-C995-4672-9F2C-B1C783CEBD14}"/>
    <cellStyle name="Millares 2 4" xfId="24" xr:uid="{71C1E6DB-D327-4C32-B998-D493A432F7B8}"/>
    <cellStyle name="Millares 2 5" xfId="16" xr:uid="{EE2FBC96-A27B-40AE-9927-8C2D732FEAF7}"/>
    <cellStyle name="Millares 3" xfId="5" xr:uid="{00000000-0005-0000-0000-000004000000}"/>
    <cellStyle name="Millares 3 2" xfId="27" xr:uid="{3570BD0A-9002-491B-9A3E-23A7F4BECD60}"/>
    <cellStyle name="Millares 3 3" xfId="19" xr:uid="{AA5F2E79-B41B-42FC-9AD8-43919C4245EA}"/>
    <cellStyle name="Moneda 2" xfId="6" xr:uid="{00000000-0005-0000-0000-000005000000}"/>
    <cellStyle name="Moneda 2 2" xfId="28" xr:uid="{06561E8C-8453-49E1-96C1-C537F85618A3}"/>
    <cellStyle name="Moneda 2 3" xfId="20" xr:uid="{F4543CFC-9725-463B-91ED-96BB171C3311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9" xr:uid="{C2D6D494-E965-49F5-96EE-C9D191359F4D}"/>
    <cellStyle name="Normal 2 4" xfId="21" xr:uid="{DB513430-593F-43EB-A885-4C82296A773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1" xr:uid="{68B3E9DB-326D-4A87-B983-36A7F3AD4333}"/>
    <cellStyle name="Normal 6 2 3" xfId="23" xr:uid="{CC771CA0-6550-47B5-B976-5EEF9BFEF07F}"/>
    <cellStyle name="Normal 6 3" xfId="30" xr:uid="{C8982519-0DFE-4F8E-9E17-532922E48C0E}"/>
    <cellStyle name="Normal 6 4" xfId="22" xr:uid="{192B5007-9821-4F5C-A594-A73976ED96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1628775</xdr:colOff>
      <xdr:row>0</xdr:row>
      <xdr:rowOff>579438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08A2A4-8265-426F-ACBC-2FC363332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4500" cy="579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1571624</xdr:colOff>
      <xdr:row>0</xdr:row>
      <xdr:rowOff>537590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7ED60E-EFDB-4C49-B52C-94C404ABF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0674" cy="537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0</xdr:row>
      <xdr:rowOff>521494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FA5876-5CF8-4BFF-A2BD-D565ACD42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3050" cy="5214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1586628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768E42-E5E4-459E-9EBC-60F4FBDBC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2828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showGridLines="0" workbookViewId="0">
      <selection activeCell="A88" sqref="A1:H88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36" t="s">
        <v>131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5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6" t="s">
        <v>59</v>
      </c>
      <c r="B5" s="4"/>
      <c r="C5" s="31">
        <f>SUM(C6:C12)</f>
        <v>28990652.449999999</v>
      </c>
      <c r="D5" s="31">
        <f>SUM(D6:D12)</f>
        <v>0</v>
      </c>
      <c r="E5" s="31">
        <f>C5+D5</f>
        <v>28990652.449999999</v>
      </c>
      <c r="F5" s="31">
        <f>SUM(F6:F12)</f>
        <v>16563596.4</v>
      </c>
      <c r="G5" s="31">
        <f>SUM(G6:G12)</f>
        <v>16563596.4</v>
      </c>
      <c r="H5" s="31">
        <f>E5-F5</f>
        <v>12427056.049999999</v>
      </c>
    </row>
    <row r="6" spans="1:8" x14ac:dyDescent="0.2">
      <c r="A6" s="25">
        <v>1100</v>
      </c>
      <c r="B6" s="8" t="s">
        <v>68</v>
      </c>
      <c r="C6" s="10">
        <v>18038112.039999999</v>
      </c>
      <c r="D6" s="10">
        <v>0</v>
      </c>
      <c r="E6" s="10">
        <f t="shared" ref="E6:E69" si="0">C6+D6</f>
        <v>18038112.039999999</v>
      </c>
      <c r="F6" s="10">
        <v>12313343.26</v>
      </c>
      <c r="G6" s="10">
        <v>12313343.26</v>
      </c>
      <c r="H6" s="10">
        <f t="shared" ref="H6:H69" si="1">E6-F6</f>
        <v>5724768.7799999993</v>
      </c>
    </row>
    <row r="7" spans="1:8" x14ac:dyDescent="0.2">
      <c r="A7" s="25">
        <v>1200</v>
      </c>
      <c r="B7" s="8" t="s">
        <v>69</v>
      </c>
      <c r="C7" s="10">
        <v>15592.5</v>
      </c>
      <c r="D7" s="10">
        <v>0</v>
      </c>
      <c r="E7" s="10">
        <f t="shared" si="0"/>
        <v>15592.5</v>
      </c>
      <c r="F7" s="10">
        <v>0</v>
      </c>
      <c r="G7" s="10">
        <v>0</v>
      </c>
      <c r="H7" s="10">
        <f t="shared" si="1"/>
        <v>15592.5</v>
      </c>
    </row>
    <row r="8" spans="1:8" x14ac:dyDescent="0.2">
      <c r="A8" s="25">
        <v>1300</v>
      </c>
      <c r="B8" s="8" t="s">
        <v>70</v>
      </c>
      <c r="C8" s="10">
        <v>4266472.95</v>
      </c>
      <c r="D8" s="10">
        <v>0</v>
      </c>
      <c r="E8" s="10">
        <f t="shared" si="0"/>
        <v>4266472.95</v>
      </c>
      <c r="F8" s="10">
        <v>1183002.1299999999</v>
      </c>
      <c r="G8" s="10">
        <v>1183002.1299999999</v>
      </c>
      <c r="H8" s="10">
        <f t="shared" si="1"/>
        <v>3083470.8200000003</v>
      </c>
    </row>
    <row r="9" spans="1:8" x14ac:dyDescent="0.2">
      <c r="A9" s="25">
        <v>1400</v>
      </c>
      <c r="B9" s="8" t="s">
        <v>34</v>
      </c>
      <c r="C9" s="10">
        <v>4444585.25</v>
      </c>
      <c r="D9" s="10">
        <v>0</v>
      </c>
      <c r="E9" s="10">
        <f t="shared" si="0"/>
        <v>4444585.25</v>
      </c>
      <c r="F9" s="10">
        <v>2356507.5299999998</v>
      </c>
      <c r="G9" s="10">
        <v>2356507.5299999998</v>
      </c>
      <c r="H9" s="10">
        <f t="shared" si="1"/>
        <v>2088077.7200000002</v>
      </c>
    </row>
    <row r="10" spans="1:8" x14ac:dyDescent="0.2">
      <c r="A10" s="25">
        <v>1500</v>
      </c>
      <c r="B10" s="8" t="s">
        <v>71</v>
      </c>
      <c r="C10" s="10">
        <v>2225889.71</v>
      </c>
      <c r="D10" s="10">
        <v>0</v>
      </c>
      <c r="E10" s="10">
        <f t="shared" si="0"/>
        <v>2225889.71</v>
      </c>
      <c r="F10" s="10">
        <v>710743.48</v>
      </c>
      <c r="G10" s="10">
        <v>710743.48</v>
      </c>
      <c r="H10" s="10">
        <f t="shared" si="1"/>
        <v>1515146.23</v>
      </c>
    </row>
    <row r="11" spans="1:8" x14ac:dyDescent="0.2">
      <c r="A11" s="25">
        <v>1600</v>
      </c>
      <c r="B11" s="8" t="s">
        <v>35</v>
      </c>
      <c r="C11" s="10">
        <v>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f t="shared" si="1"/>
        <v>0</v>
      </c>
    </row>
    <row r="12" spans="1:8" x14ac:dyDescent="0.2">
      <c r="A12" s="25">
        <v>1700</v>
      </c>
      <c r="B12" s="8" t="s">
        <v>72</v>
      </c>
      <c r="C12" s="10">
        <v>0</v>
      </c>
      <c r="D12" s="10">
        <v>0</v>
      </c>
      <c r="E12" s="10">
        <f t="shared" si="0"/>
        <v>0</v>
      </c>
      <c r="F12" s="10">
        <v>0</v>
      </c>
      <c r="G12" s="10">
        <v>0</v>
      </c>
      <c r="H12" s="10">
        <f t="shared" si="1"/>
        <v>0</v>
      </c>
    </row>
    <row r="13" spans="1:8" x14ac:dyDescent="0.2">
      <c r="A13" s="26" t="s">
        <v>60</v>
      </c>
      <c r="B13" s="4"/>
      <c r="C13" s="32">
        <f>SUM(C14:C22)</f>
        <v>6789500.7600000007</v>
      </c>
      <c r="D13" s="32">
        <f>SUM(D14:D22)</f>
        <v>0</v>
      </c>
      <c r="E13" s="32">
        <f t="shared" si="0"/>
        <v>6789500.7600000007</v>
      </c>
      <c r="F13" s="32">
        <f>SUM(F14:F22)</f>
        <v>3601020.44</v>
      </c>
      <c r="G13" s="32">
        <f>SUM(G14:G22)</f>
        <v>3537870.61</v>
      </c>
      <c r="H13" s="32">
        <f t="shared" si="1"/>
        <v>3188480.3200000008</v>
      </c>
    </row>
    <row r="14" spans="1:8" x14ac:dyDescent="0.2">
      <c r="A14" s="25">
        <v>2100</v>
      </c>
      <c r="B14" s="8" t="s">
        <v>73</v>
      </c>
      <c r="C14" s="10">
        <v>395024.99</v>
      </c>
      <c r="D14" s="10">
        <v>0</v>
      </c>
      <c r="E14" s="10">
        <f t="shared" si="0"/>
        <v>395024.99</v>
      </c>
      <c r="F14" s="10">
        <v>120676.27</v>
      </c>
      <c r="G14" s="10">
        <v>120676.27</v>
      </c>
      <c r="H14" s="10">
        <f t="shared" si="1"/>
        <v>274348.71999999997</v>
      </c>
    </row>
    <row r="15" spans="1:8" x14ac:dyDescent="0.2">
      <c r="A15" s="25">
        <v>2200</v>
      </c>
      <c r="B15" s="8" t="s">
        <v>74</v>
      </c>
      <c r="C15" s="10">
        <v>113729.8</v>
      </c>
      <c r="D15" s="10">
        <v>0</v>
      </c>
      <c r="E15" s="10">
        <f t="shared" si="0"/>
        <v>113729.8</v>
      </c>
      <c r="F15" s="10">
        <v>84627.85</v>
      </c>
      <c r="G15" s="10">
        <v>84627.85</v>
      </c>
      <c r="H15" s="10">
        <f t="shared" si="1"/>
        <v>29101.949999999997</v>
      </c>
    </row>
    <row r="16" spans="1:8" x14ac:dyDescent="0.2">
      <c r="A16" s="25">
        <v>2300</v>
      </c>
      <c r="B16" s="8" t="s">
        <v>75</v>
      </c>
      <c r="C16" s="10">
        <v>1100000</v>
      </c>
      <c r="D16" s="10">
        <v>0</v>
      </c>
      <c r="E16" s="10">
        <f t="shared" si="0"/>
        <v>1100000</v>
      </c>
      <c r="F16" s="10">
        <v>502689.91</v>
      </c>
      <c r="G16" s="10">
        <v>502689.91</v>
      </c>
      <c r="H16" s="10">
        <f t="shared" si="1"/>
        <v>597310.09000000008</v>
      </c>
    </row>
    <row r="17" spans="1:8" x14ac:dyDescent="0.2">
      <c r="A17" s="25">
        <v>2400</v>
      </c>
      <c r="B17" s="8" t="s">
        <v>76</v>
      </c>
      <c r="C17" s="10">
        <v>2442010.0099999998</v>
      </c>
      <c r="D17" s="10">
        <v>0</v>
      </c>
      <c r="E17" s="10">
        <f t="shared" si="0"/>
        <v>2442010.0099999998</v>
      </c>
      <c r="F17" s="10">
        <v>1368195.47</v>
      </c>
      <c r="G17" s="10">
        <v>1331599.97</v>
      </c>
      <c r="H17" s="10">
        <f t="shared" si="1"/>
        <v>1073814.5399999998</v>
      </c>
    </row>
    <row r="18" spans="1:8" x14ac:dyDescent="0.2">
      <c r="A18" s="25">
        <v>2500</v>
      </c>
      <c r="B18" s="8" t="s">
        <v>77</v>
      </c>
      <c r="C18" s="10">
        <v>402100.4</v>
      </c>
      <c r="D18" s="10">
        <v>0</v>
      </c>
      <c r="E18" s="10">
        <f t="shared" si="0"/>
        <v>402100.4</v>
      </c>
      <c r="F18" s="10">
        <v>147114.56</v>
      </c>
      <c r="G18" s="10">
        <v>124239.56</v>
      </c>
      <c r="H18" s="10">
        <f t="shared" si="1"/>
        <v>254985.84000000003</v>
      </c>
    </row>
    <row r="19" spans="1:8" x14ac:dyDescent="0.2">
      <c r="A19" s="25">
        <v>2600</v>
      </c>
      <c r="B19" s="8" t="s">
        <v>78</v>
      </c>
      <c r="C19" s="10">
        <v>1383936.49</v>
      </c>
      <c r="D19" s="10">
        <v>0</v>
      </c>
      <c r="E19" s="10">
        <f t="shared" si="0"/>
        <v>1383936.49</v>
      </c>
      <c r="F19" s="10">
        <v>786966.36</v>
      </c>
      <c r="G19" s="10">
        <v>786966.36</v>
      </c>
      <c r="H19" s="10">
        <f t="shared" si="1"/>
        <v>596970.13</v>
      </c>
    </row>
    <row r="20" spans="1:8" x14ac:dyDescent="0.2">
      <c r="A20" s="25">
        <v>2700</v>
      </c>
      <c r="B20" s="8" t="s">
        <v>79</v>
      </c>
      <c r="C20" s="10">
        <v>496808.92</v>
      </c>
      <c r="D20" s="10">
        <v>0</v>
      </c>
      <c r="E20" s="10">
        <f t="shared" si="0"/>
        <v>496808.92</v>
      </c>
      <c r="F20" s="10">
        <v>446651.83</v>
      </c>
      <c r="G20" s="10">
        <v>446651.83</v>
      </c>
      <c r="H20" s="10">
        <f t="shared" si="1"/>
        <v>50157.089999999967</v>
      </c>
    </row>
    <row r="21" spans="1:8" x14ac:dyDescent="0.2">
      <c r="A21" s="25">
        <v>2800</v>
      </c>
      <c r="B21" s="8" t="s">
        <v>80</v>
      </c>
      <c r="C21" s="10">
        <v>0</v>
      </c>
      <c r="D21" s="10">
        <v>0</v>
      </c>
      <c r="E21" s="10">
        <f t="shared" si="0"/>
        <v>0</v>
      </c>
      <c r="F21" s="10">
        <v>0</v>
      </c>
      <c r="G21" s="10">
        <v>0</v>
      </c>
      <c r="H21" s="10">
        <f t="shared" si="1"/>
        <v>0</v>
      </c>
    </row>
    <row r="22" spans="1:8" x14ac:dyDescent="0.2">
      <c r="A22" s="25">
        <v>2900</v>
      </c>
      <c r="B22" s="8" t="s">
        <v>81</v>
      </c>
      <c r="C22" s="10">
        <v>455890.15</v>
      </c>
      <c r="D22" s="10">
        <v>0</v>
      </c>
      <c r="E22" s="10">
        <f t="shared" si="0"/>
        <v>455890.15</v>
      </c>
      <c r="F22" s="10">
        <v>144098.19</v>
      </c>
      <c r="G22" s="10">
        <v>140418.85999999999</v>
      </c>
      <c r="H22" s="10">
        <f t="shared" si="1"/>
        <v>311791.96000000002</v>
      </c>
    </row>
    <row r="23" spans="1:8" x14ac:dyDescent="0.2">
      <c r="A23" s="26" t="s">
        <v>61</v>
      </c>
      <c r="B23" s="4"/>
      <c r="C23" s="32">
        <f>SUM(C24:C32)</f>
        <v>18315330.75</v>
      </c>
      <c r="D23" s="32">
        <f>SUM(D24:D32)</f>
        <v>0</v>
      </c>
      <c r="E23" s="32">
        <f t="shared" si="0"/>
        <v>18315330.75</v>
      </c>
      <c r="F23" s="32">
        <f>SUM(F24:F32)</f>
        <v>11615609.390000001</v>
      </c>
      <c r="G23" s="32">
        <f>SUM(G24:G32)</f>
        <v>11610930.59</v>
      </c>
      <c r="H23" s="32">
        <f t="shared" si="1"/>
        <v>6699721.3599999994</v>
      </c>
    </row>
    <row r="24" spans="1:8" x14ac:dyDescent="0.2">
      <c r="A24" s="25">
        <v>3100</v>
      </c>
      <c r="B24" s="8" t="s">
        <v>82</v>
      </c>
      <c r="C24" s="10">
        <v>8381759.1399999997</v>
      </c>
      <c r="D24" s="10">
        <v>0</v>
      </c>
      <c r="E24" s="10">
        <f t="shared" si="0"/>
        <v>8381759.1399999997</v>
      </c>
      <c r="F24" s="10">
        <v>5957460.3300000001</v>
      </c>
      <c r="G24" s="10">
        <v>5957460.3300000001</v>
      </c>
      <c r="H24" s="10">
        <f t="shared" si="1"/>
        <v>2424298.8099999996</v>
      </c>
    </row>
    <row r="25" spans="1:8" x14ac:dyDescent="0.2">
      <c r="A25" s="25">
        <v>3200</v>
      </c>
      <c r="B25" s="8" t="s">
        <v>83</v>
      </c>
      <c r="C25" s="10">
        <v>153951.63</v>
      </c>
      <c r="D25" s="10">
        <v>0</v>
      </c>
      <c r="E25" s="10">
        <f t="shared" si="0"/>
        <v>153951.63</v>
      </c>
      <c r="F25" s="10">
        <v>91015</v>
      </c>
      <c r="G25" s="10">
        <v>91015</v>
      </c>
      <c r="H25" s="10">
        <f t="shared" si="1"/>
        <v>62936.630000000005</v>
      </c>
    </row>
    <row r="26" spans="1:8" x14ac:dyDescent="0.2">
      <c r="A26" s="25">
        <v>3300</v>
      </c>
      <c r="B26" s="8" t="s">
        <v>84</v>
      </c>
      <c r="C26" s="10">
        <v>2322181.84</v>
      </c>
      <c r="D26" s="10">
        <v>0</v>
      </c>
      <c r="E26" s="10">
        <f t="shared" si="0"/>
        <v>2322181.84</v>
      </c>
      <c r="F26" s="10">
        <v>1514362.21</v>
      </c>
      <c r="G26" s="10">
        <v>1514362.21</v>
      </c>
      <c r="H26" s="10">
        <f t="shared" si="1"/>
        <v>807819.62999999989</v>
      </c>
    </row>
    <row r="27" spans="1:8" x14ac:dyDescent="0.2">
      <c r="A27" s="25">
        <v>3400</v>
      </c>
      <c r="B27" s="8" t="s">
        <v>85</v>
      </c>
      <c r="C27" s="10">
        <v>299896</v>
      </c>
      <c r="D27" s="10">
        <v>0</v>
      </c>
      <c r="E27" s="10">
        <f t="shared" si="0"/>
        <v>299896</v>
      </c>
      <c r="F27" s="10">
        <v>68468.960000000006</v>
      </c>
      <c r="G27" s="10">
        <v>68468.960000000006</v>
      </c>
      <c r="H27" s="10">
        <f t="shared" si="1"/>
        <v>231427.03999999998</v>
      </c>
    </row>
    <row r="28" spans="1:8" x14ac:dyDescent="0.2">
      <c r="A28" s="25">
        <v>3500</v>
      </c>
      <c r="B28" s="8" t="s">
        <v>86</v>
      </c>
      <c r="C28" s="10">
        <v>3273791.99</v>
      </c>
      <c r="D28" s="10">
        <v>0</v>
      </c>
      <c r="E28" s="10">
        <f t="shared" si="0"/>
        <v>3273791.99</v>
      </c>
      <c r="F28" s="10">
        <v>1923595.46</v>
      </c>
      <c r="G28" s="10">
        <v>1918916.66</v>
      </c>
      <c r="H28" s="10">
        <f t="shared" si="1"/>
        <v>1350196.5300000003</v>
      </c>
    </row>
    <row r="29" spans="1:8" x14ac:dyDescent="0.2">
      <c r="A29" s="25">
        <v>3600</v>
      </c>
      <c r="B29" s="8" t="s">
        <v>87</v>
      </c>
      <c r="C29" s="10">
        <v>49957.91</v>
      </c>
      <c r="D29" s="10">
        <v>0</v>
      </c>
      <c r="E29" s="10">
        <f t="shared" si="0"/>
        <v>49957.91</v>
      </c>
      <c r="F29" s="10">
        <v>30730</v>
      </c>
      <c r="G29" s="10">
        <v>30730</v>
      </c>
      <c r="H29" s="10">
        <f t="shared" si="1"/>
        <v>19227.910000000003</v>
      </c>
    </row>
    <row r="30" spans="1:8" x14ac:dyDescent="0.2">
      <c r="A30" s="25">
        <v>3700</v>
      </c>
      <c r="B30" s="8" t="s">
        <v>88</v>
      </c>
      <c r="C30" s="10">
        <v>76000</v>
      </c>
      <c r="D30" s="10">
        <v>0</v>
      </c>
      <c r="E30" s="10">
        <f t="shared" si="0"/>
        <v>76000</v>
      </c>
      <c r="F30" s="10">
        <v>38066.83</v>
      </c>
      <c r="G30" s="10">
        <v>38066.83</v>
      </c>
      <c r="H30" s="10">
        <f t="shared" si="1"/>
        <v>37933.17</v>
      </c>
    </row>
    <row r="31" spans="1:8" x14ac:dyDescent="0.2">
      <c r="A31" s="25">
        <v>3800</v>
      </c>
      <c r="B31" s="8" t="s">
        <v>89</v>
      </c>
      <c r="C31" s="10">
        <v>135014.79</v>
      </c>
      <c r="D31" s="10">
        <v>0</v>
      </c>
      <c r="E31" s="10">
        <f t="shared" si="0"/>
        <v>135014.79</v>
      </c>
      <c r="F31" s="10">
        <v>27354.27</v>
      </c>
      <c r="G31" s="10">
        <v>27354.27</v>
      </c>
      <c r="H31" s="10">
        <f t="shared" si="1"/>
        <v>107660.52</v>
      </c>
    </row>
    <row r="32" spans="1:8" x14ac:dyDescent="0.2">
      <c r="A32" s="25">
        <v>3900</v>
      </c>
      <c r="B32" s="8" t="s">
        <v>18</v>
      </c>
      <c r="C32" s="10">
        <v>3622777.45</v>
      </c>
      <c r="D32" s="10">
        <v>0</v>
      </c>
      <c r="E32" s="10">
        <f t="shared" si="0"/>
        <v>3622777.45</v>
      </c>
      <c r="F32" s="10">
        <v>1964556.33</v>
      </c>
      <c r="G32" s="10">
        <v>1964556.33</v>
      </c>
      <c r="H32" s="10">
        <f t="shared" si="1"/>
        <v>1658221.12</v>
      </c>
    </row>
    <row r="33" spans="1:8" x14ac:dyDescent="0.2">
      <c r="A33" s="26" t="s">
        <v>62</v>
      </c>
      <c r="B33" s="4"/>
      <c r="C33" s="32">
        <f>SUM(C34:C42)</f>
        <v>458000</v>
      </c>
      <c r="D33" s="32">
        <f>SUM(D34:D42)</f>
        <v>0</v>
      </c>
      <c r="E33" s="32">
        <f t="shared" si="0"/>
        <v>458000</v>
      </c>
      <c r="F33" s="32">
        <f>SUM(F34:F42)</f>
        <v>239700</v>
      </c>
      <c r="G33" s="32">
        <f>SUM(G34:G42)</f>
        <v>239700</v>
      </c>
      <c r="H33" s="32">
        <f t="shared" si="1"/>
        <v>218300</v>
      </c>
    </row>
    <row r="34" spans="1:8" x14ac:dyDescent="0.2">
      <c r="A34" s="25">
        <v>4100</v>
      </c>
      <c r="B34" s="8" t="s">
        <v>90</v>
      </c>
      <c r="C34" s="10">
        <v>24000</v>
      </c>
      <c r="D34" s="10">
        <v>0</v>
      </c>
      <c r="E34" s="10">
        <f t="shared" si="0"/>
        <v>24000</v>
      </c>
      <c r="F34" s="10">
        <v>18000</v>
      </c>
      <c r="G34" s="10">
        <v>18000</v>
      </c>
      <c r="H34" s="10">
        <f t="shared" si="1"/>
        <v>6000</v>
      </c>
    </row>
    <row r="35" spans="1:8" x14ac:dyDescent="0.2">
      <c r="A35" s="25">
        <v>4200</v>
      </c>
      <c r="B35" s="8" t="s">
        <v>91</v>
      </c>
      <c r="C35" s="10">
        <v>0</v>
      </c>
      <c r="D35" s="10">
        <v>0</v>
      </c>
      <c r="E35" s="10">
        <f t="shared" si="0"/>
        <v>0</v>
      </c>
      <c r="F35" s="10">
        <v>0</v>
      </c>
      <c r="G35" s="10">
        <v>0</v>
      </c>
      <c r="H35" s="10">
        <f t="shared" si="1"/>
        <v>0</v>
      </c>
    </row>
    <row r="36" spans="1:8" x14ac:dyDescent="0.2">
      <c r="A36" s="25">
        <v>4300</v>
      </c>
      <c r="B36" s="8" t="s">
        <v>92</v>
      </c>
      <c r="C36" s="10">
        <v>0</v>
      </c>
      <c r="D36" s="10">
        <v>0</v>
      </c>
      <c r="E36" s="10">
        <f t="shared" si="0"/>
        <v>0</v>
      </c>
      <c r="F36" s="10">
        <v>0</v>
      </c>
      <c r="G36" s="10">
        <v>0</v>
      </c>
      <c r="H36" s="10">
        <f t="shared" si="1"/>
        <v>0</v>
      </c>
    </row>
    <row r="37" spans="1:8" x14ac:dyDescent="0.2">
      <c r="A37" s="25">
        <v>4400</v>
      </c>
      <c r="B37" s="8" t="s">
        <v>93</v>
      </c>
      <c r="C37" s="10">
        <v>434000</v>
      </c>
      <c r="D37" s="10">
        <v>0</v>
      </c>
      <c r="E37" s="10">
        <f t="shared" si="0"/>
        <v>434000</v>
      </c>
      <c r="F37" s="10">
        <v>221700</v>
      </c>
      <c r="G37" s="10">
        <v>221700</v>
      </c>
      <c r="H37" s="10">
        <f t="shared" si="1"/>
        <v>212300</v>
      </c>
    </row>
    <row r="38" spans="1:8" x14ac:dyDescent="0.2">
      <c r="A38" s="25">
        <v>4500</v>
      </c>
      <c r="B38" s="8" t="s">
        <v>40</v>
      </c>
      <c r="C38" s="10">
        <v>0</v>
      </c>
      <c r="D38" s="10">
        <v>0</v>
      </c>
      <c r="E38" s="10">
        <f t="shared" si="0"/>
        <v>0</v>
      </c>
      <c r="F38" s="10">
        <v>0</v>
      </c>
      <c r="G38" s="10">
        <v>0</v>
      </c>
      <c r="H38" s="10">
        <f t="shared" si="1"/>
        <v>0</v>
      </c>
    </row>
    <row r="39" spans="1:8" x14ac:dyDescent="0.2">
      <c r="A39" s="25">
        <v>4600</v>
      </c>
      <c r="B39" s="8" t="s">
        <v>94</v>
      </c>
      <c r="C39" s="10">
        <v>0</v>
      </c>
      <c r="D39" s="10">
        <v>0</v>
      </c>
      <c r="E39" s="10">
        <f t="shared" si="0"/>
        <v>0</v>
      </c>
      <c r="F39" s="10">
        <v>0</v>
      </c>
      <c r="G39" s="10">
        <v>0</v>
      </c>
      <c r="H39" s="10">
        <f t="shared" si="1"/>
        <v>0</v>
      </c>
    </row>
    <row r="40" spans="1:8" x14ac:dyDescent="0.2">
      <c r="A40" s="25">
        <v>4700</v>
      </c>
      <c r="B40" s="8" t="s">
        <v>95</v>
      </c>
      <c r="C40" s="10">
        <v>0</v>
      </c>
      <c r="D40" s="10">
        <v>0</v>
      </c>
      <c r="E40" s="10">
        <f t="shared" si="0"/>
        <v>0</v>
      </c>
      <c r="F40" s="10">
        <v>0</v>
      </c>
      <c r="G40" s="10">
        <v>0</v>
      </c>
      <c r="H40" s="10">
        <f t="shared" si="1"/>
        <v>0</v>
      </c>
    </row>
    <row r="41" spans="1:8" x14ac:dyDescent="0.2">
      <c r="A41" s="25">
        <v>4800</v>
      </c>
      <c r="B41" s="8" t="s">
        <v>36</v>
      </c>
      <c r="C41" s="10">
        <v>0</v>
      </c>
      <c r="D41" s="10">
        <v>0</v>
      </c>
      <c r="E41" s="10">
        <f t="shared" si="0"/>
        <v>0</v>
      </c>
      <c r="F41" s="10">
        <v>0</v>
      </c>
      <c r="G41" s="10">
        <v>0</v>
      </c>
      <c r="H41" s="10">
        <f t="shared" si="1"/>
        <v>0</v>
      </c>
    </row>
    <row r="42" spans="1:8" x14ac:dyDescent="0.2">
      <c r="A42" s="25">
        <v>4900</v>
      </c>
      <c r="B42" s="8" t="s">
        <v>96</v>
      </c>
      <c r="C42" s="10">
        <v>0</v>
      </c>
      <c r="D42" s="10">
        <v>0</v>
      </c>
      <c r="E42" s="10">
        <f t="shared" si="0"/>
        <v>0</v>
      </c>
      <c r="F42" s="10">
        <v>0</v>
      </c>
      <c r="G42" s="10">
        <v>0</v>
      </c>
      <c r="H42" s="10">
        <f t="shared" si="1"/>
        <v>0</v>
      </c>
    </row>
    <row r="43" spans="1:8" x14ac:dyDescent="0.2">
      <c r="A43" s="26" t="s">
        <v>63</v>
      </c>
      <c r="B43" s="4"/>
      <c r="C43" s="32">
        <f>SUM(C44:C52)</f>
        <v>5241933.6900000004</v>
      </c>
      <c r="D43" s="32">
        <f>SUM(D44:D52)</f>
        <v>0</v>
      </c>
      <c r="E43" s="32">
        <f t="shared" si="0"/>
        <v>5241933.6900000004</v>
      </c>
      <c r="F43" s="32">
        <f>SUM(F44:F52)</f>
        <v>2717403.94</v>
      </c>
      <c r="G43" s="32">
        <f>SUM(G44:G52)</f>
        <v>2717403.94</v>
      </c>
      <c r="H43" s="32">
        <f t="shared" si="1"/>
        <v>2524529.7500000005</v>
      </c>
    </row>
    <row r="44" spans="1:8" x14ac:dyDescent="0.2">
      <c r="A44" s="25">
        <v>5100</v>
      </c>
      <c r="B44" s="8" t="s">
        <v>97</v>
      </c>
      <c r="C44" s="10">
        <v>684800.74</v>
      </c>
      <c r="D44" s="10">
        <v>0</v>
      </c>
      <c r="E44" s="10">
        <f t="shared" si="0"/>
        <v>684800.74</v>
      </c>
      <c r="F44" s="10">
        <v>254611.71</v>
      </c>
      <c r="G44" s="10">
        <v>254611.71</v>
      </c>
      <c r="H44" s="10">
        <f t="shared" si="1"/>
        <v>430189.03</v>
      </c>
    </row>
    <row r="45" spans="1:8" x14ac:dyDescent="0.2">
      <c r="A45" s="25">
        <v>5200</v>
      </c>
      <c r="B45" s="8" t="s">
        <v>98</v>
      </c>
      <c r="C45" s="10">
        <v>0</v>
      </c>
      <c r="D45" s="10">
        <v>0</v>
      </c>
      <c r="E45" s="10">
        <f t="shared" si="0"/>
        <v>0</v>
      </c>
      <c r="F45" s="10">
        <v>0</v>
      </c>
      <c r="G45" s="10">
        <v>0</v>
      </c>
      <c r="H45" s="10">
        <f t="shared" si="1"/>
        <v>0</v>
      </c>
    </row>
    <row r="46" spans="1:8" x14ac:dyDescent="0.2">
      <c r="A46" s="25">
        <v>5300</v>
      </c>
      <c r="B46" s="8" t="s">
        <v>99</v>
      </c>
      <c r="C46" s="10">
        <v>0</v>
      </c>
      <c r="D46" s="10">
        <v>0</v>
      </c>
      <c r="E46" s="10">
        <f t="shared" si="0"/>
        <v>0</v>
      </c>
      <c r="F46" s="10">
        <v>0</v>
      </c>
      <c r="G46" s="10">
        <v>0</v>
      </c>
      <c r="H46" s="10">
        <f t="shared" si="1"/>
        <v>0</v>
      </c>
    </row>
    <row r="47" spans="1:8" x14ac:dyDescent="0.2">
      <c r="A47" s="25">
        <v>5400</v>
      </c>
      <c r="B47" s="8" t="s">
        <v>100</v>
      </c>
      <c r="C47" s="10">
        <v>1283264</v>
      </c>
      <c r="D47" s="10">
        <v>0</v>
      </c>
      <c r="E47" s="10">
        <f t="shared" si="0"/>
        <v>1283264</v>
      </c>
      <c r="F47" s="10">
        <v>970604.75</v>
      </c>
      <c r="G47" s="10">
        <v>970604.75</v>
      </c>
      <c r="H47" s="10">
        <f t="shared" si="1"/>
        <v>312659.25</v>
      </c>
    </row>
    <row r="48" spans="1:8" x14ac:dyDescent="0.2">
      <c r="A48" s="25">
        <v>5500</v>
      </c>
      <c r="B48" s="8" t="s">
        <v>101</v>
      </c>
      <c r="C48" s="10">
        <v>0</v>
      </c>
      <c r="D48" s="10">
        <v>0</v>
      </c>
      <c r="E48" s="10">
        <f t="shared" si="0"/>
        <v>0</v>
      </c>
      <c r="F48" s="10">
        <v>0</v>
      </c>
      <c r="G48" s="10">
        <v>0</v>
      </c>
      <c r="H48" s="10">
        <f t="shared" si="1"/>
        <v>0</v>
      </c>
    </row>
    <row r="49" spans="1:8" x14ac:dyDescent="0.2">
      <c r="A49" s="25">
        <v>5600</v>
      </c>
      <c r="B49" s="8" t="s">
        <v>102</v>
      </c>
      <c r="C49" s="10">
        <v>2871868.95</v>
      </c>
      <c r="D49" s="10">
        <v>0</v>
      </c>
      <c r="E49" s="10">
        <f t="shared" si="0"/>
        <v>2871868.95</v>
      </c>
      <c r="F49" s="10">
        <v>1492187.48</v>
      </c>
      <c r="G49" s="10">
        <v>1492187.48</v>
      </c>
      <c r="H49" s="10">
        <f t="shared" si="1"/>
        <v>1379681.4700000002</v>
      </c>
    </row>
    <row r="50" spans="1:8" x14ac:dyDescent="0.2">
      <c r="A50" s="25">
        <v>5700</v>
      </c>
      <c r="B50" s="8" t="s">
        <v>103</v>
      </c>
      <c r="C50" s="10">
        <v>0</v>
      </c>
      <c r="D50" s="10">
        <v>0</v>
      </c>
      <c r="E50" s="10">
        <f t="shared" si="0"/>
        <v>0</v>
      </c>
      <c r="F50" s="10">
        <v>0</v>
      </c>
      <c r="G50" s="10">
        <v>0</v>
      </c>
      <c r="H50" s="10">
        <f t="shared" si="1"/>
        <v>0</v>
      </c>
    </row>
    <row r="51" spans="1:8" x14ac:dyDescent="0.2">
      <c r="A51" s="25">
        <v>5800</v>
      </c>
      <c r="B51" s="8" t="s">
        <v>104</v>
      </c>
      <c r="C51" s="10">
        <v>0</v>
      </c>
      <c r="D51" s="10">
        <v>0</v>
      </c>
      <c r="E51" s="10">
        <f t="shared" si="0"/>
        <v>0</v>
      </c>
      <c r="F51" s="10">
        <v>0</v>
      </c>
      <c r="G51" s="10">
        <v>0</v>
      </c>
      <c r="H51" s="10">
        <f t="shared" si="1"/>
        <v>0</v>
      </c>
    </row>
    <row r="52" spans="1:8" x14ac:dyDescent="0.2">
      <c r="A52" s="25">
        <v>5900</v>
      </c>
      <c r="B52" s="8" t="s">
        <v>105</v>
      </c>
      <c r="C52" s="10">
        <v>402000</v>
      </c>
      <c r="D52" s="10">
        <v>0</v>
      </c>
      <c r="E52" s="10">
        <f t="shared" si="0"/>
        <v>402000</v>
      </c>
      <c r="F52" s="10">
        <v>0</v>
      </c>
      <c r="G52" s="10">
        <v>0</v>
      </c>
      <c r="H52" s="10">
        <f t="shared" si="1"/>
        <v>402000</v>
      </c>
    </row>
    <row r="53" spans="1:8" x14ac:dyDescent="0.2">
      <c r="A53" s="26" t="s">
        <v>64</v>
      </c>
      <c r="B53" s="4"/>
      <c r="C53" s="32">
        <f>SUM(C54:C56)</f>
        <v>391854.46</v>
      </c>
      <c r="D53" s="32">
        <f>SUM(D54:D56)</f>
        <v>0</v>
      </c>
      <c r="E53" s="32">
        <f t="shared" si="0"/>
        <v>391854.46</v>
      </c>
      <c r="F53" s="32">
        <f>SUM(F54:F56)</f>
        <v>42155.17</v>
      </c>
      <c r="G53" s="32">
        <f>SUM(G54:G56)</f>
        <v>42155.17</v>
      </c>
      <c r="H53" s="32">
        <f t="shared" si="1"/>
        <v>349699.29000000004</v>
      </c>
    </row>
    <row r="54" spans="1:8" x14ac:dyDescent="0.2">
      <c r="A54" s="25">
        <v>6100</v>
      </c>
      <c r="B54" s="8" t="s">
        <v>106</v>
      </c>
      <c r="C54" s="10">
        <v>0</v>
      </c>
      <c r="D54" s="10">
        <v>0</v>
      </c>
      <c r="E54" s="10">
        <f t="shared" si="0"/>
        <v>0</v>
      </c>
      <c r="F54" s="10">
        <v>0</v>
      </c>
      <c r="G54" s="10">
        <v>0</v>
      </c>
      <c r="H54" s="10">
        <f t="shared" si="1"/>
        <v>0</v>
      </c>
    </row>
    <row r="55" spans="1:8" x14ac:dyDescent="0.2">
      <c r="A55" s="25">
        <v>6200</v>
      </c>
      <c r="B55" s="8" t="s">
        <v>107</v>
      </c>
      <c r="C55" s="10">
        <v>0</v>
      </c>
      <c r="D55" s="10">
        <v>0</v>
      </c>
      <c r="E55" s="10">
        <f t="shared" si="0"/>
        <v>0</v>
      </c>
      <c r="F55" s="10">
        <v>0</v>
      </c>
      <c r="G55" s="10">
        <v>0</v>
      </c>
      <c r="H55" s="10">
        <f t="shared" si="1"/>
        <v>0</v>
      </c>
    </row>
    <row r="56" spans="1:8" x14ac:dyDescent="0.2">
      <c r="A56" s="25">
        <v>6300</v>
      </c>
      <c r="B56" s="8" t="s">
        <v>108</v>
      </c>
      <c r="C56" s="10">
        <v>391854.46</v>
      </c>
      <c r="D56" s="10">
        <v>0</v>
      </c>
      <c r="E56" s="10">
        <f t="shared" si="0"/>
        <v>391854.46</v>
      </c>
      <c r="F56" s="10">
        <v>42155.17</v>
      </c>
      <c r="G56" s="10">
        <v>42155.17</v>
      </c>
      <c r="H56" s="10">
        <f t="shared" si="1"/>
        <v>349699.29000000004</v>
      </c>
    </row>
    <row r="57" spans="1:8" x14ac:dyDescent="0.2">
      <c r="A57" s="26" t="s">
        <v>65</v>
      </c>
      <c r="B57" s="4"/>
      <c r="C57" s="32">
        <f>SUM(C58:C64)</f>
        <v>0</v>
      </c>
      <c r="D57" s="32">
        <f>SUM(D58:D64)</f>
        <v>0</v>
      </c>
      <c r="E57" s="32">
        <f t="shared" si="0"/>
        <v>0</v>
      </c>
      <c r="F57" s="32">
        <f>SUM(F58:F64)</f>
        <v>0</v>
      </c>
      <c r="G57" s="32">
        <f>SUM(G58:G64)</f>
        <v>0</v>
      </c>
      <c r="H57" s="32">
        <f t="shared" si="1"/>
        <v>0</v>
      </c>
    </row>
    <row r="58" spans="1:8" x14ac:dyDescent="0.2">
      <c r="A58" s="25">
        <v>7100</v>
      </c>
      <c r="B58" s="8" t="s">
        <v>109</v>
      </c>
      <c r="C58" s="10">
        <v>0</v>
      </c>
      <c r="D58" s="10">
        <v>0</v>
      </c>
      <c r="E58" s="10">
        <f t="shared" si="0"/>
        <v>0</v>
      </c>
      <c r="F58" s="10">
        <v>0</v>
      </c>
      <c r="G58" s="10">
        <v>0</v>
      </c>
      <c r="H58" s="10">
        <f t="shared" si="1"/>
        <v>0</v>
      </c>
    </row>
    <row r="59" spans="1:8" x14ac:dyDescent="0.2">
      <c r="A59" s="25">
        <v>7200</v>
      </c>
      <c r="B59" s="8" t="s">
        <v>110</v>
      </c>
      <c r="C59" s="10">
        <v>0</v>
      </c>
      <c r="D59" s="10">
        <v>0</v>
      </c>
      <c r="E59" s="10">
        <f t="shared" si="0"/>
        <v>0</v>
      </c>
      <c r="F59" s="10">
        <v>0</v>
      </c>
      <c r="G59" s="10">
        <v>0</v>
      </c>
      <c r="H59" s="10">
        <f t="shared" si="1"/>
        <v>0</v>
      </c>
    </row>
    <row r="60" spans="1:8" x14ac:dyDescent="0.2">
      <c r="A60" s="25">
        <v>7300</v>
      </c>
      <c r="B60" s="8" t="s">
        <v>111</v>
      </c>
      <c r="C60" s="10">
        <v>0</v>
      </c>
      <c r="D60" s="10">
        <v>0</v>
      </c>
      <c r="E60" s="10">
        <f t="shared" si="0"/>
        <v>0</v>
      </c>
      <c r="F60" s="10">
        <v>0</v>
      </c>
      <c r="G60" s="10">
        <v>0</v>
      </c>
      <c r="H60" s="10">
        <f t="shared" si="1"/>
        <v>0</v>
      </c>
    </row>
    <row r="61" spans="1:8" x14ac:dyDescent="0.2">
      <c r="A61" s="25">
        <v>7400</v>
      </c>
      <c r="B61" s="8" t="s">
        <v>112</v>
      </c>
      <c r="C61" s="10">
        <v>0</v>
      </c>
      <c r="D61" s="10">
        <v>0</v>
      </c>
      <c r="E61" s="10">
        <f t="shared" si="0"/>
        <v>0</v>
      </c>
      <c r="F61" s="10">
        <v>0</v>
      </c>
      <c r="G61" s="10">
        <v>0</v>
      </c>
      <c r="H61" s="10">
        <f t="shared" si="1"/>
        <v>0</v>
      </c>
    </row>
    <row r="62" spans="1:8" x14ac:dyDescent="0.2">
      <c r="A62" s="25">
        <v>7500</v>
      </c>
      <c r="B62" s="8" t="s">
        <v>113</v>
      </c>
      <c r="C62" s="10">
        <v>0</v>
      </c>
      <c r="D62" s="10">
        <v>0</v>
      </c>
      <c r="E62" s="10">
        <f t="shared" si="0"/>
        <v>0</v>
      </c>
      <c r="F62" s="10">
        <v>0</v>
      </c>
      <c r="G62" s="10">
        <v>0</v>
      </c>
      <c r="H62" s="10">
        <f t="shared" si="1"/>
        <v>0</v>
      </c>
    </row>
    <row r="63" spans="1:8" x14ac:dyDescent="0.2">
      <c r="A63" s="25">
        <v>7600</v>
      </c>
      <c r="B63" s="8" t="s">
        <v>114</v>
      </c>
      <c r="C63" s="10">
        <v>0</v>
      </c>
      <c r="D63" s="10">
        <v>0</v>
      </c>
      <c r="E63" s="10">
        <f t="shared" si="0"/>
        <v>0</v>
      </c>
      <c r="F63" s="10">
        <v>0</v>
      </c>
      <c r="G63" s="10">
        <v>0</v>
      </c>
      <c r="H63" s="10">
        <f t="shared" si="1"/>
        <v>0</v>
      </c>
    </row>
    <row r="64" spans="1:8" x14ac:dyDescent="0.2">
      <c r="A64" s="25">
        <v>7900</v>
      </c>
      <c r="B64" s="8" t="s">
        <v>115</v>
      </c>
      <c r="C64" s="10">
        <v>0</v>
      </c>
      <c r="D64" s="10">
        <v>0</v>
      </c>
      <c r="E64" s="10">
        <f t="shared" si="0"/>
        <v>0</v>
      </c>
      <c r="F64" s="10">
        <v>0</v>
      </c>
      <c r="G64" s="10">
        <v>0</v>
      </c>
      <c r="H64" s="10">
        <f t="shared" si="1"/>
        <v>0</v>
      </c>
    </row>
    <row r="65" spans="1:8" x14ac:dyDescent="0.2">
      <c r="A65" s="26" t="s">
        <v>66</v>
      </c>
      <c r="B65" s="4"/>
      <c r="C65" s="32">
        <f>SUM(C66:C68)</f>
        <v>2474933.9500000002</v>
      </c>
      <c r="D65" s="32">
        <f>SUM(D66:D68)</f>
        <v>0</v>
      </c>
      <c r="E65" s="32">
        <f t="shared" si="0"/>
        <v>2474933.9500000002</v>
      </c>
      <c r="F65" s="32">
        <f>SUM(F66:F68)</f>
        <v>0</v>
      </c>
      <c r="G65" s="32">
        <f>SUM(G66:G68)</f>
        <v>0</v>
      </c>
      <c r="H65" s="32">
        <f t="shared" si="1"/>
        <v>2474933.9500000002</v>
      </c>
    </row>
    <row r="66" spans="1:8" x14ac:dyDescent="0.2">
      <c r="A66" s="25">
        <v>8100</v>
      </c>
      <c r="B66" s="8" t="s">
        <v>37</v>
      </c>
      <c r="C66" s="10">
        <v>0</v>
      </c>
      <c r="D66" s="10">
        <v>0</v>
      </c>
      <c r="E66" s="10">
        <f t="shared" si="0"/>
        <v>0</v>
      </c>
      <c r="F66" s="10">
        <v>0</v>
      </c>
      <c r="G66" s="10">
        <v>0</v>
      </c>
      <c r="H66" s="10">
        <f t="shared" si="1"/>
        <v>0</v>
      </c>
    </row>
    <row r="67" spans="1:8" x14ac:dyDescent="0.2">
      <c r="A67" s="25">
        <v>8300</v>
      </c>
      <c r="B67" s="8" t="s">
        <v>38</v>
      </c>
      <c r="C67" s="10">
        <v>0</v>
      </c>
      <c r="D67" s="10">
        <v>0</v>
      </c>
      <c r="E67" s="10">
        <f t="shared" si="0"/>
        <v>0</v>
      </c>
      <c r="F67" s="10">
        <v>0</v>
      </c>
      <c r="G67" s="10">
        <v>0</v>
      </c>
      <c r="H67" s="10">
        <f t="shared" si="1"/>
        <v>0</v>
      </c>
    </row>
    <row r="68" spans="1:8" x14ac:dyDescent="0.2">
      <c r="A68" s="25">
        <v>8500</v>
      </c>
      <c r="B68" s="8" t="s">
        <v>39</v>
      </c>
      <c r="C68" s="10">
        <v>2474933.9500000002</v>
      </c>
      <c r="D68" s="10">
        <v>0</v>
      </c>
      <c r="E68" s="10">
        <f t="shared" si="0"/>
        <v>2474933.9500000002</v>
      </c>
      <c r="F68" s="10">
        <v>0</v>
      </c>
      <c r="G68" s="10">
        <v>0</v>
      </c>
      <c r="H68" s="10">
        <f t="shared" si="1"/>
        <v>2474933.9500000002</v>
      </c>
    </row>
    <row r="69" spans="1:8" x14ac:dyDescent="0.2">
      <c r="A69" s="26" t="s">
        <v>67</v>
      </c>
      <c r="B69" s="4"/>
      <c r="C69" s="32">
        <f>SUM(C70:C76)</f>
        <v>0</v>
      </c>
      <c r="D69" s="32">
        <f>SUM(D70:D76)</f>
        <v>0</v>
      </c>
      <c r="E69" s="32">
        <f t="shared" si="0"/>
        <v>0</v>
      </c>
      <c r="F69" s="32">
        <f>SUM(F70:F76)</f>
        <v>0</v>
      </c>
      <c r="G69" s="32">
        <f>SUM(G70:G76)</f>
        <v>0</v>
      </c>
      <c r="H69" s="32">
        <f t="shared" si="1"/>
        <v>0</v>
      </c>
    </row>
    <row r="70" spans="1:8" x14ac:dyDescent="0.2">
      <c r="A70" s="25">
        <v>9100</v>
      </c>
      <c r="B70" s="8" t="s">
        <v>116</v>
      </c>
      <c r="C70" s="10">
        <v>0</v>
      </c>
      <c r="D70" s="10">
        <v>0</v>
      </c>
      <c r="E70" s="10">
        <f t="shared" ref="E70:E76" si="2">C70+D70</f>
        <v>0</v>
      </c>
      <c r="F70" s="10">
        <v>0</v>
      </c>
      <c r="G70" s="10">
        <v>0</v>
      </c>
      <c r="H70" s="10">
        <f t="shared" ref="H70:H76" si="3">E70-F70</f>
        <v>0</v>
      </c>
    </row>
    <row r="71" spans="1:8" x14ac:dyDescent="0.2">
      <c r="A71" s="25">
        <v>9200</v>
      </c>
      <c r="B71" s="8" t="s">
        <v>117</v>
      </c>
      <c r="C71" s="10">
        <v>0</v>
      </c>
      <c r="D71" s="10">
        <v>0</v>
      </c>
      <c r="E71" s="10">
        <f t="shared" si="2"/>
        <v>0</v>
      </c>
      <c r="F71" s="10">
        <v>0</v>
      </c>
      <c r="G71" s="10">
        <v>0</v>
      </c>
      <c r="H71" s="10">
        <f t="shared" si="3"/>
        <v>0</v>
      </c>
    </row>
    <row r="72" spans="1:8" x14ac:dyDescent="0.2">
      <c r="A72" s="25">
        <v>9300</v>
      </c>
      <c r="B72" s="8" t="s">
        <v>118</v>
      </c>
      <c r="C72" s="10">
        <v>0</v>
      </c>
      <c r="D72" s="10">
        <v>0</v>
      </c>
      <c r="E72" s="10">
        <f t="shared" si="2"/>
        <v>0</v>
      </c>
      <c r="F72" s="10">
        <v>0</v>
      </c>
      <c r="G72" s="10">
        <v>0</v>
      </c>
      <c r="H72" s="10">
        <f t="shared" si="3"/>
        <v>0</v>
      </c>
    </row>
    <row r="73" spans="1:8" x14ac:dyDescent="0.2">
      <c r="A73" s="25">
        <v>9400</v>
      </c>
      <c r="B73" s="8" t="s">
        <v>119</v>
      </c>
      <c r="C73" s="10">
        <v>0</v>
      </c>
      <c r="D73" s="10">
        <v>0</v>
      </c>
      <c r="E73" s="10">
        <f t="shared" si="2"/>
        <v>0</v>
      </c>
      <c r="F73" s="10">
        <v>0</v>
      </c>
      <c r="G73" s="10">
        <v>0</v>
      </c>
      <c r="H73" s="10">
        <f t="shared" si="3"/>
        <v>0</v>
      </c>
    </row>
    <row r="74" spans="1:8" x14ac:dyDescent="0.2">
      <c r="A74" s="25">
        <v>9500</v>
      </c>
      <c r="B74" s="8" t="s">
        <v>120</v>
      </c>
      <c r="C74" s="10">
        <v>0</v>
      </c>
      <c r="D74" s="10">
        <v>0</v>
      </c>
      <c r="E74" s="10">
        <f t="shared" si="2"/>
        <v>0</v>
      </c>
      <c r="F74" s="10">
        <v>0</v>
      </c>
      <c r="G74" s="10">
        <v>0</v>
      </c>
      <c r="H74" s="10">
        <f t="shared" si="3"/>
        <v>0</v>
      </c>
    </row>
    <row r="75" spans="1:8" x14ac:dyDescent="0.2">
      <c r="A75" s="25">
        <v>9600</v>
      </c>
      <c r="B75" s="8" t="s">
        <v>121</v>
      </c>
      <c r="C75" s="10">
        <v>0</v>
      </c>
      <c r="D75" s="10">
        <v>0</v>
      </c>
      <c r="E75" s="10">
        <f t="shared" si="2"/>
        <v>0</v>
      </c>
      <c r="F75" s="10">
        <v>0</v>
      </c>
      <c r="G75" s="10">
        <v>0</v>
      </c>
      <c r="H75" s="10">
        <f t="shared" si="3"/>
        <v>0</v>
      </c>
    </row>
    <row r="76" spans="1:8" x14ac:dyDescent="0.2">
      <c r="A76" s="29">
        <v>9900</v>
      </c>
      <c r="B76" s="9" t="s">
        <v>122</v>
      </c>
      <c r="C76" s="33">
        <v>0</v>
      </c>
      <c r="D76" s="33">
        <v>0</v>
      </c>
      <c r="E76" s="33">
        <f t="shared" si="2"/>
        <v>0</v>
      </c>
      <c r="F76" s="33">
        <v>0</v>
      </c>
      <c r="G76" s="33">
        <v>0</v>
      </c>
      <c r="H76" s="33">
        <f t="shared" si="3"/>
        <v>0</v>
      </c>
    </row>
    <row r="77" spans="1:8" x14ac:dyDescent="0.2">
      <c r="A77" s="5"/>
      <c r="B77" s="27" t="s">
        <v>51</v>
      </c>
      <c r="C77" s="34">
        <f t="shared" ref="C77:H77" si="4">SUM(C5+C13+C23+C33+C43+C53+C57+C65+C69)</f>
        <v>62662206.060000002</v>
      </c>
      <c r="D77" s="34">
        <f t="shared" si="4"/>
        <v>0</v>
      </c>
      <c r="E77" s="34">
        <f t="shared" si="4"/>
        <v>62662206.060000002</v>
      </c>
      <c r="F77" s="34">
        <f t="shared" si="4"/>
        <v>34779485.340000004</v>
      </c>
      <c r="G77" s="34">
        <f t="shared" si="4"/>
        <v>34711656.710000001</v>
      </c>
      <c r="H77" s="34">
        <f t="shared" si="4"/>
        <v>27882720.719999995</v>
      </c>
    </row>
    <row r="79" spans="1:8" x14ac:dyDescent="0.2">
      <c r="A79" s="1" t="s">
        <v>128</v>
      </c>
    </row>
    <row r="87" spans="1:6" x14ac:dyDescent="0.2">
      <c r="A87" s="48" t="s">
        <v>144</v>
      </c>
      <c r="B87" s="48"/>
      <c r="C87" s="48"/>
      <c r="D87" s="49" t="s">
        <v>145</v>
      </c>
      <c r="E87" s="49"/>
      <c r="F87" s="49"/>
    </row>
    <row r="88" spans="1:6" ht="31.5" customHeight="1" x14ac:dyDescent="0.2">
      <c r="A88" s="47" t="s">
        <v>146</v>
      </c>
      <c r="B88" s="47"/>
      <c r="C88" s="47"/>
      <c r="D88" s="47" t="s">
        <v>147</v>
      </c>
      <c r="E88" s="47"/>
      <c r="F88" s="47"/>
    </row>
    <row r="89" spans="1:6" ht="31.5" customHeight="1" x14ac:dyDescent="0.2"/>
    <row r="90" spans="1:6" ht="31.5" customHeight="1" x14ac:dyDescent="0.2"/>
  </sheetData>
  <sheetProtection formatCells="0" formatColumns="0" formatRows="0" autoFilter="0"/>
  <mergeCells count="8">
    <mergeCell ref="A1:H1"/>
    <mergeCell ref="C2:G2"/>
    <mergeCell ref="H2:H3"/>
    <mergeCell ref="A2:B4"/>
    <mergeCell ref="A88:C88"/>
    <mergeCell ref="D88:F88"/>
    <mergeCell ref="A87:C87"/>
    <mergeCell ref="D87:F87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C5:D77 E6:E12 H6:H12 E14:E22 H14:H22 F13:G13 E24:E32 H24:H32 F23:G23 E34:E42 H34:H77 E44:E52 F43:G43 E54:E56 F53:G53 E58:E64 F57:G57 E66:E68 F65:G65 E70:E77 F69:G69 F77:G7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"/>
  <sheetViews>
    <sheetView showGridLines="0" zoomScaleNormal="100" workbookViewId="0">
      <selection activeCell="B25" sqref="A1:H25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6" t="s">
        <v>132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5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3"/>
      <c r="B5" s="11" t="s">
        <v>0</v>
      </c>
      <c r="C5" s="10">
        <v>54553483.960000001</v>
      </c>
      <c r="D5" s="10">
        <v>0</v>
      </c>
      <c r="E5" s="10">
        <f>C5+D5</f>
        <v>54553483.960000001</v>
      </c>
      <c r="F5" s="10">
        <v>32019926.23</v>
      </c>
      <c r="G5" s="10">
        <v>31952097.600000001</v>
      </c>
      <c r="H5" s="10">
        <f>E5-F5</f>
        <v>22533557.73</v>
      </c>
    </row>
    <row r="6" spans="1:8" x14ac:dyDescent="0.2">
      <c r="A6" s="3"/>
      <c r="B6" s="11" t="s">
        <v>1</v>
      </c>
      <c r="C6" s="10">
        <v>8108722.0999999996</v>
      </c>
      <c r="D6" s="10">
        <v>0</v>
      </c>
      <c r="E6" s="10">
        <f>C6+D6</f>
        <v>8108722.0999999996</v>
      </c>
      <c r="F6" s="10">
        <v>2759559.11</v>
      </c>
      <c r="G6" s="10">
        <v>2759559.11</v>
      </c>
      <c r="H6" s="10">
        <f>E6-F6</f>
        <v>5349162.99</v>
      </c>
    </row>
    <row r="7" spans="1:8" x14ac:dyDescent="0.2">
      <c r="A7" s="3"/>
      <c r="B7" s="11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3"/>
      <c r="B8" s="11" t="s">
        <v>40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3"/>
      <c r="B9" s="30" t="s">
        <v>37</v>
      </c>
      <c r="C9" s="33">
        <v>0</v>
      </c>
      <c r="D9" s="33">
        <v>0</v>
      </c>
      <c r="E9" s="33">
        <f>C9+D9</f>
        <v>0</v>
      </c>
      <c r="F9" s="33">
        <v>0</v>
      </c>
      <c r="G9" s="33">
        <v>0</v>
      </c>
      <c r="H9" s="33">
        <f>E9-F9</f>
        <v>0</v>
      </c>
    </row>
    <row r="10" spans="1:8" x14ac:dyDescent="0.2">
      <c r="A10" s="12"/>
      <c r="B10" s="27" t="s">
        <v>51</v>
      </c>
      <c r="C10" s="34">
        <f t="shared" ref="C10:H10" si="0">SUM(C5+C6+C7+C8+C9)</f>
        <v>62662206.060000002</v>
      </c>
      <c r="D10" s="34">
        <f t="shared" si="0"/>
        <v>0</v>
      </c>
      <c r="E10" s="34">
        <f t="shared" si="0"/>
        <v>62662206.060000002</v>
      </c>
      <c r="F10" s="34">
        <f t="shared" si="0"/>
        <v>34779485.340000004</v>
      </c>
      <c r="G10" s="34">
        <f t="shared" si="0"/>
        <v>34711656.710000001</v>
      </c>
      <c r="H10" s="34">
        <f t="shared" si="0"/>
        <v>27882720.719999999</v>
      </c>
    </row>
    <row r="12" spans="1:8" x14ac:dyDescent="0.2">
      <c r="A12" s="1" t="s">
        <v>128</v>
      </c>
    </row>
    <row r="24" spans="2:7" x14ac:dyDescent="0.2">
      <c r="B24" s="48" t="s">
        <v>144</v>
      </c>
      <c r="C24" s="48"/>
      <c r="D24" s="48"/>
      <c r="E24" s="49" t="s">
        <v>145</v>
      </c>
      <c r="F24" s="49"/>
      <c r="G24" s="49"/>
    </row>
    <row r="25" spans="2:7" ht="33.75" customHeight="1" x14ac:dyDescent="0.2">
      <c r="B25" s="47" t="s">
        <v>146</v>
      </c>
      <c r="C25" s="47"/>
      <c r="D25" s="47"/>
      <c r="E25" s="47" t="s">
        <v>147</v>
      </c>
      <c r="F25" s="47"/>
      <c r="G25" s="47"/>
    </row>
  </sheetData>
  <sheetProtection formatCells="0" formatColumns="0" formatRows="0" autoFilter="0"/>
  <mergeCells count="8">
    <mergeCell ref="B25:D25"/>
    <mergeCell ref="E25:G25"/>
    <mergeCell ref="A1:H1"/>
    <mergeCell ref="C2:G2"/>
    <mergeCell ref="H2:H3"/>
    <mergeCell ref="A2:B4"/>
    <mergeCell ref="B24:D24"/>
    <mergeCell ref="E24:G24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E5:H10 C10:D1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4"/>
  <sheetViews>
    <sheetView showGridLines="0" workbookViewId="0">
      <selection activeCell="A54" sqref="A1:H54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36" t="s">
        <v>142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5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16"/>
      <c r="B5" s="14"/>
      <c r="C5" s="18"/>
      <c r="D5" s="18"/>
      <c r="E5" s="18"/>
      <c r="F5" s="18"/>
      <c r="G5" s="18"/>
      <c r="H5" s="18"/>
    </row>
    <row r="6" spans="1:8" x14ac:dyDescent="0.2">
      <c r="A6" s="2"/>
      <c r="B6" s="13" t="s">
        <v>133</v>
      </c>
      <c r="C6" s="10">
        <v>3857442.76</v>
      </c>
      <c r="D6" s="10">
        <v>0</v>
      </c>
      <c r="E6" s="10">
        <f>C6+D6</f>
        <v>3857442.76</v>
      </c>
      <c r="F6" s="10">
        <v>2375851.83</v>
      </c>
      <c r="G6" s="10">
        <v>2375851.83</v>
      </c>
      <c r="H6" s="10">
        <f>E6-F6</f>
        <v>1481590.9299999997</v>
      </c>
    </row>
    <row r="7" spans="1:8" x14ac:dyDescent="0.2">
      <c r="A7" s="2"/>
      <c r="B7" s="13" t="s">
        <v>134</v>
      </c>
      <c r="C7" s="10">
        <v>824746.51</v>
      </c>
      <c r="D7" s="10">
        <v>0</v>
      </c>
      <c r="E7" s="10">
        <f t="shared" ref="E7:E12" si="0">C7+D7</f>
        <v>824746.51</v>
      </c>
      <c r="F7" s="10">
        <v>475972.74</v>
      </c>
      <c r="G7" s="10">
        <v>475972.74</v>
      </c>
      <c r="H7" s="10">
        <f t="shared" ref="H7:H12" si="1">E7-F7</f>
        <v>348773.77</v>
      </c>
    </row>
    <row r="8" spans="1:8" x14ac:dyDescent="0.2">
      <c r="A8" s="2"/>
      <c r="B8" s="13" t="s">
        <v>135</v>
      </c>
      <c r="C8" s="10">
        <v>9111819.8499999996</v>
      </c>
      <c r="D8" s="10">
        <v>0</v>
      </c>
      <c r="E8" s="10">
        <f t="shared" si="0"/>
        <v>9111819.8499999996</v>
      </c>
      <c r="F8" s="10">
        <v>4502384.2699999996</v>
      </c>
      <c r="G8" s="10">
        <v>4499218.75</v>
      </c>
      <c r="H8" s="10">
        <f t="shared" si="1"/>
        <v>4609435.58</v>
      </c>
    </row>
    <row r="9" spans="1:8" x14ac:dyDescent="0.2">
      <c r="A9" s="2"/>
      <c r="B9" s="13" t="s">
        <v>136</v>
      </c>
      <c r="C9" s="10">
        <v>11100366.800000001</v>
      </c>
      <c r="D9" s="10">
        <v>0</v>
      </c>
      <c r="E9" s="10">
        <f t="shared" si="0"/>
        <v>11100366.800000001</v>
      </c>
      <c r="F9" s="10">
        <v>4590401.87</v>
      </c>
      <c r="G9" s="10">
        <v>4589011.87</v>
      </c>
      <c r="H9" s="10">
        <f t="shared" si="1"/>
        <v>6509964.9300000006</v>
      </c>
    </row>
    <row r="10" spans="1:8" x14ac:dyDescent="0.2">
      <c r="A10" s="2"/>
      <c r="B10" s="13" t="s">
        <v>137</v>
      </c>
      <c r="C10" s="10">
        <v>3335158.44</v>
      </c>
      <c r="D10" s="10">
        <v>0</v>
      </c>
      <c r="E10" s="10">
        <f t="shared" si="0"/>
        <v>3335158.44</v>
      </c>
      <c r="F10" s="10">
        <v>1969074.15</v>
      </c>
      <c r="G10" s="10">
        <v>1965394.82</v>
      </c>
      <c r="H10" s="10">
        <f t="shared" si="1"/>
        <v>1366084.29</v>
      </c>
    </row>
    <row r="11" spans="1:8" x14ac:dyDescent="0.2">
      <c r="A11" s="2"/>
      <c r="B11" s="13" t="s">
        <v>138</v>
      </c>
      <c r="C11" s="10">
        <v>9494096.25</v>
      </c>
      <c r="D11" s="10">
        <v>0</v>
      </c>
      <c r="E11" s="10">
        <f t="shared" si="0"/>
        <v>9494096.25</v>
      </c>
      <c r="F11" s="10">
        <v>5540642.7599999998</v>
      </c>
      <c r="G11" s="10">
        <v>5508202.9500000002</v>
      </c>
      <c r="H11" s="10">
        <f t="shared" si="1"/>
        <v>3953453.49</v>
      </c>
    </row>
    <row r="12" spans="1:8" x14ac:dyDescent="0.2">
      <c r="A12" s="2"/>
      <c r="B12" s="13" t="s">
        <v>139</v>
      </c>
      <c r="C12" s="10">
        <v>3295543.12</v>
      </c>
      <c r="D12" s="10">
        <v>0</v>
      </c>
      <c r="E12" s="10">
        <f t="shared" si="0"/>
        <v>3295543.12</v>
      </c>
      <c r="F12" s="10">
        <v>2005114.42</v>
      </c>
      <c r="G12" s="10">
        <v>2000835.45</v>
      </c>
      <c r="H12" s="10">
        <f t="shared" si="1"/>
        <v>1290428.7000000002</v>
      </c>
    </row>
    <row r="13" spans="1:8" x14ac:dyDescent="0.2">
      <c r="A13" s="2"/>
      <c r="B13" s="13" t="s">
        <v>140</v>
      </c>
      <c r="C13" s="10">
        <v>17293613.300000001</v>
      </c>
      <c r="D13" s="10">
        <v>0</v>
      </c>
      <c r="E13" s="10">
        <f t="shared" ref="E13" si="2">C13+D13</f>
        <v>17293613.300000001</v>
      </c>
      <c r="F13" s="10">
        <v>10586762.689999999</v>
      </c>
      <c r="G13" s="10">
        <v>10571012.689999999</v>
      </c>
      <c r="H13" s="10">
        <f t="shared" ref="H13" si="3">E13-F13</f>
        <v>6706850.6100000013</v>
      </c>
    </row>
    <row r="14" spans="1:8" x14ac:dyDescent="0.2">
      <c r="A14" s="2"/>
      <c r="B14" s="13" t="s">
        <v>141</v>
      </c>
      <c r="C14" s="10">
        <v>4349419.03</v>
      </c>
      <c r="D14" s="10">
        <v>0</v>
      </c>
      <c r="E14" s="10">
        <f t="shared" ref="E14" si="4">C14+D14</f>
        <v>4349419.03</v>
      </c>
      <c r="F14" s="10">
        <v>2733280.61</v>
      </c>
      <c r="G14" s="10">
        <v>2726155.61</v>
      </c>
      <c r="H14" s="10">
        <f t="shared" ref="H14" si="5">E14-F14</f>
        <v>1616138.4200000004</v>
      </c>
    </row>
    <row r="15" spans="1:8" x14ac:dyDescent="0.2">
      <c r="A15" s="2"/>
      <c r="B15" s="13"/>
      <c r="C15" s="10"/>
      <c r="D15" s="10"/>
      <c r="E15" s="10"/>
      <c r="F15" s="10"/>
      <c r="G15" s="10"/>
      <c r="H15" s="10"/>
    </row>
    <row r="16" spans="1:8" x14ac:dyDescent="0.2">
      <c r="A16" s="15"/>
      <c r="B16" s="28" t="s">
        <v>51</v>
      </c>
      <c r="C16" s="35">
        <f t="shared" ref="C16:H16" si="6">SUM(C6:C15)</f>
        <v>62662206.060000002</v>
      </c>
      <c r="D16" s="35">
        <f t="shared" si="6"/>
        <v>0</v>
      </c>
      <c r="E16" s="35">
        <f t="shared" si="6"/>
        <v>62662206.060000002</v>
      </c>
      <c r="F16" s="35">
        <f t="shared" si="6"/>
        <v>34779485.339999996</v>
      </c>
      <c r="G16" s="35">
        <f t="shared" si="6"/>
        <v>34711656.710000001</v>
      </c>
      <c r="H16" s="35">
        <f t="shared" si="6"/>
        <v>27882720.720000006</v>
      </c>
    </row>
    <row r="19" spans="1:8" ht="45" customHeight="1" x14ac:dyDescent="0.2">
      <c r="A19" s="36" t="s">
        <v>126</v>
      </c>
      <c r="B19" s="37"/>
      <c r="C19" s="37"/>
      <c r="D19" s="37"/>
      <c r="E19" s="37"/>
      <c r="F19" s="37"/>
      <c r="G19" s="37"/>
      <c r="H19" s="38"/>
    </row>
    <row r="20" spans="1:8" x14ac:dyDescent="0.2">
      <c r="A20" s="41" t="s">
        <v>52</v>
      </c>
      <c r="B20" s="42"/>
      <c r="C20" s="36" t="s">
        <v>58</v>
      </c>
      <c r="D20" s="37"/>
      <c r="E20" s="37"/>
      <c r="F20" s="37"/>
      <c r="G20" s="38"/>
      <c r="H20" s="39" t="s">
        <v>57</v>
      </c>
    </row>
    <row r="21" spans="1:8" ht="22.5" x14ac:dyDescent="0.2">
      <c r="A21" s="43"/>
      <c r="B21" s="44"/>
      <c r="C21" s="6" t="s">
        <v>53</v>
      </c>
      <c r="D21" s="6" t="s">
        <v>123</v>
      </c>
      <c r="E21" s="6" t="s">
        <v>54</v>
      </c>
      <c r="F21" s="6" t="s">
        <v>55</v>
      </c>
      <c r="G21" s="6" t="s">
        <v>56</v>
      </c>
      <c r="H21" s="40"/>
    </row>
    <row r="22" spans="1:8" x14ac:dyDescent="0.2">
      <c r="A22" s="45"/>
      <c r="B22" s="46"/>
      <c r="C22" s="7">
        <v>1</v>
      </c>
      <c r="D22" s="7">
        <v>2</v>
      </c>
      <c r="E22" s="7" t="s">
        <v>124</v>
      </c>
      <c r="F22" s="7">
        <v>4</v>
      </c>
      <c r="G22" s="7">
        <v>5</v>
      </c>
      <c r="H22" s="7" t="s">
        <v>125</v>
      </c>
    </row>
    <row r="23" spans="1:8" x14ac:dyDescent="0.2">
      <c r="A23" s="2"/>
      <c r="B23" s="1" t="s">
        <v>8</v>
      </c>
      <c r="C23" s="10">
        <v>0</v>
      </c>
      <c r="D23" s="10">
        <v>0</v>
      </c>
      <c r="E23" s="10">
        <f>C23+D23</f>
        <v>0</v>
      </c>
      <c r="F23" s="10">
        <v>0</v>
      </c>
      <c r="G23" s="10">
        <v>0</v>
      </c>
      <c r="H23" s="10">
        <f>E23-F23</f>
        <v>0</v>
      </c>
    </row>
    <row r="24" spans="1:8" x14ac:dyDescent="0.2">
      <c r="A24" s="2"/>
      <c r="B24" s="1" t="s">
        <v>9</v>
      </c>
      <c r="C24" s="10">
        <v>0</v>
      </c>
      <c r="D24" s="10">
        <v>0</v>
      </c>
      <c r="E24" s="10">
        <f t="shared" ref="E24:E26" si="7">C24+D24</f>
        <v>0</v>
      </c>
      <c r="F24" s="10">
        <v>0</v>
      </c>
      <c r="G24" s="10">
        <v>0</v>
      </c>
      <c r="H24" s="10">
        <f t="shared" ref="H24:H26" si="8">E24-F24</f>
        <v>0</v>
      </c>
    </row>
    <row r="25" spans="1:8" x14ac:dyDescent="0.2">
      <c r="A25" s="2"/>
      <c r="B25" s="1" t="s">
        <v>10</v>
      </c>
      <c r="C25" s="10">
        <v>0</v>
      </c>
      <c r="D25" s="10">
        <v>0</v>
      </c>
      <c r="E25" s="10">
        <f t="shared" si="7"/>
        <v>0</v>
      </c>
      <c r="F25" s="10">
        <v>0</v>
      </c>
      <c r="G25" s="10">
        <v>0</v>
      </c>
      <c r="H25" s="10">
        <f t="shared" si="8"/>
        <v>0</v>
      </c>
    </row>
    <row r="26" spans="1:8" x14ac:dyDescent="0.2">
      <c r="A26" s="2"/>
      <c r="B26" s="1" t="s">
        <v>129</v>
      </c>
      <c r="C26" s="10">
        <v>0</v>
      </c>
      <c r="D26" s="10">
        <v>0</v>
      </c>
      <c r="E26" s="10">
        <f t="shared" si="7"/>
        <v>0</v>
      </c>
      <c r="F26" s="10">
        <v>0</v>
      </c>
      <c r="G26" s="10">
        <v>0</v>
      </c>
      <c r="H26" s="10">
        <f t="shared" si="8"/>
        <v>0</v>
      </c>
    </row>
    <row r="27" spans="1:8" x14ac:dyDescent="0.2">
      <c r="A27" s="15"/>
      <c r="B27" s="28" t="s">
        <v>51</v>
      </c>
      <c r="C27" s="35">
        <f t="shared" ref="C27:H27" si="9">SUM(C23:C26)</f>
        <v>0</v>
      </c>
      <c r="D27" s="35">
        <f t="shared" si="9"/>
        <v>0</v>
      </c>
      <c r="E27" s="35">
        <f t="shared" si="9"/>
        <v>0</v>
      </c>
      <c r="F27" s="35">
        <f t="shared" si="9"/>
        <v>0</v>
      </c>
      <c r="G27" s="35">
        <f t="shared" si="9"/>
        <v>0</v>
      </c>
      <c r="H27" s="35">
        <f t="shared" si="9"/>
        <v>0</v>
      </c>
    </row>
    <row r="30" spans="1:8" ht="45" customHeight="1" x14ac:dyDescent="0.2">
      <c r="A30" s="36" t="s">
        <v>127</v>
      </c>
      <c r="B30" s="37"/>
      <c r="C30" s="37"/>
      <c r="D30" s="37"/>
      <c r="E30" s="37"/>
      <c r="F30" s="37"/>
      <c r="G30" s="37"/>
      <c r="H30" s="38"/>
    </row>
    <row r="31" spans="1:8" x14ac:dyDescent="0.2">
      <c r="A31" s="41" t="s">
        <v>52</v>
      </c>
      <c r="B31" s="42"/>
      <c r="C31" s="36" t="s">
        <v>58</v>
      </c>
      <c r="D31" s="37"/>
      <c r="E31" s="37"/>
      <c r="F31" s="37"/>
      <c r="G31" s="38"/>
      <c r="H31" s="39" t="s">
        <v>57</v>
      </c>
    </row>
    <row r="32" spans="1:8" ht="22.5" x14ac:dyDescent="0.2">
      <c r="A32" s="43"/>
      <c r="B32" s="44"/>
      <c r="C32" s="6" t="s">
        <v>53</v>
      </c>
      <c r="D32" s="6" t="s">
        <v>123</v>
      </c>
      <c r="E32" s="6" t="s">
        <v>54</v>
      </c>
      <c r="F32" s="6" t="s">
        <v>55</v>
      </c>
      <c r="G32" s="6" t="s">
        <v>56</v>
      </c>
      <c r="H32" s="40"/>
    </row>
    <row r="33" spans="1:8" x14ac:dyDescent="0.2">
      <c r="A33" s="45"/>
      <c r="B33" s="46"/>
      <c r="C33" s="7">
        <v>1</v>
      </c>
      <c r="D33" s="7">
        <v>2</v>
      </c>
      <c r="E33" s="7" t="s">
        <v>124</v>
      </c>
      <c r="F33" s="7">
        <v>4</v>
      </c>
      <c r="G33" s="7">
        <v>5</v>
      </c>
      <c r="H33" s="7" t="s">
        <v>125</v>
      </c>
    </row>
    <row r="34" spans="1:8" x14ac:dyDescent="0.2">
      <c r="A34" s="2"/>
      <c r="B34" s="17" t="s">
        <v>12</v>
      </c>
      <c r="C34" s="10">
        <v>0</v>
      </c>
      <c r="D34" s="10">
        <v>0</v>
      </c>
      <c r="E34" s="10">
        <f t="shared" ref="E34:E40" si="10">C34+D34</f>
        <v>0</v>
      </c>
      <c r="F34" s="10">
        <v>0</v>
      </c>
      <c r="G34" s="10">
        <v>0</v>
      </c>
      <c r="H34" s="10">
        <f t="shared" ref="H34:H40" si="11">E34-F34</f>
        <v>0</v>
      </c>
    </row>
    <row r="35" spans="1:8" x14ac:dyDescent="0.2">
      <c r="A35" s="2"/>
      <c r="B35" s="17" t="s">
        <v>11</v>
      </c>
      <c r="C35" s="10">
        <v>0</v>
      </c>
      <c r="D35" s="10">
        <v>0</v>
      </c>
      <c r="E35" s="10">
        <f t="shared" si="10"/>
        <v>0</v>
      </c>
      <c r="F35" s="10">
        <v>0</v>
      </c>
      <c r="G35" s="10">
        <v>0</v>
      </c>
      <c r="H35" s="10">
        <f t="shared" si="11"/>
        <v>0</v>
      </c>
    </row>
    <row r="36" spans="1:8" x14ac:dyDescent="0.2">
      <c r="A36" s="2"/>
      <c r="B36" s="17" t="s">
        <v>13</v>
      </c>
      <c r="C36" s="10">
        <v>0</v>
      </c>
      <c r="D36" s="10">
        <v>0</v>
      </c>
      <c r="E36" s="10">
        <f t="shared" si="10"/>
        <v>0</v>
      </c>
      <c r="F36" s="10">
        <v>0</v>
      </c>
      <c r="G36" s="10">
        <v>0</v>
      </c>
      <c r="H36" s="10">
        <f t="shared" si="11"/>
        <v>0</v>
      </c>
    </row>
    <row r="37" spans="1:8" x14ac:dyDescent="0.2">
      <c r="A37" s="2"/>
      <c r="B37" s="17" t="s">
        <v>25</v>
      </c>
      <c r="C37" s="10">
        <v>0</v>
      </c>
      <c r="D37" s="10">
        <v>0</v>
      </c>
      <c r="E37" s="10">
        <f t="shared" si="10"/>
        <v>0</v>
      </c>
      <c r="F37" s="10">
        <v>0</v>
      </c>
      <c r="G37" s="10">
        <v>0</v>
      </c>
      <c r="H37" s="10">
        <f t="shared" si="11"/>
        <v>0</v>
      </c>
    </row>
    <row r="38" spans="1:8" ht="11.25" customHeight="1" x14ac:dyDescent="0.2">
      <c r="A38" s="2"/>
      <c r="B38" s="17" t="s">
        <v>26</v>
      </c>
      <c r="C38" s="10">
        <v>0</v>
      </c>
      <c r="D38" s="10">
        <v>0</v>
      </c>
      <c r="E38" s="10">
        <f t="shared" si="10"/>
        <v>0</v>
      </c>
      <c r="F38" s="10">
        <v>0</v>
      </c>
      <c r="G38" s="10">
        <v>0</v>
      </c>
      <c r="H38" s="10">
        <f t="shared" si="11"/>
        <v>0</v>
      </c>
    </row>
    <row r="39" spans="1:8" x14ac:dyDescent="0.2">
      <c r="A39" s="2"/>
      <c r="B39" s="17" t="s">
        <v>33</v>
      </c>
      <c r="C39" s="10">
        <v>0</v>
      </c>
      <c r="D39" s="10">
        <v>0</v>
      </c>
      <c r="E39" s="10">
        <f t="shared" si="10"/>
        <v>0</v>
      </c>
      <c r="F39" s="10">
        <v>0</v>
      </c>
      <c r="G39" s="10">
        <v>0</v>
      </c>
      <c r="H39" s="10">
        <f t="shared" si="11"/>
        <v>0</v>
      </c>
    </row>
    <row r="40" spans="1:8" x14ac:dyDescent="0.2">
      <c r="A40" s="2"/>
      <c r="B40" s="17" t="s">
        <v>14</v>
      </c>
      <c r="C40" s="10">
        <v>0</v>
      </c>
      <c r="D40" s="10">
        <v>0</v>
      </c>
      <c r="E40" s="10">
        <f t="shared" si="10"/>
        <v>0</v>
      </c>
      <c r="F40" s="10">
        <v>0</v>
      </c>
      <c r="G40" s="10">
        <v>0</v>
      </c>
      <c r="H40" s="10">
        <f t="shared" si="11"/>
        <v>0</v>
      </c>
    </row>
    <row r="41" spans="1:8" x14ac:dyDescent="0.2">
      <c r="A41" s="15"/>
      <c r="B41" s="28" t="s">
        <v>51</v>
      </c>
      <c r="C41" s="35">
        <f t="shared" ref="C41:H41" si="12">SUM(C34:C40)</f>
        <v>0</v>
      </c>
      <c r="D41" s="35">
        <f t="shared" si="12"/>
        <v>0</v>
      </c>
      <c r="E41" s="35">
        <f t="shared" si="12"/>
        <v>0</v>
      </c>
      <c r="F41" s="35">
        <f t="shared" si="12"/>
        <v>0</v>
      </c>
      <c r="G41" s="35">
        <f t="shared" si="12"/>
        <v>0</v>
      </c>
      <c r="H41" s="35">
        <f t="shared" si="12"/>
        <v>0</v>
      </c>
    </row>
    <row r="43" spans="1:8" x14ac:dyDescent="0.2">
      <c r="A43" s="1" t="s">
        <v>128</v>
      </c>
    </row>
    <row r="53" spans="1:7" x14ac:dyDescent="0.2">
      <c r="A53" s="48" t="s">
        <v>144</v>
      </c>
      <c r="B53" s="48"/>
      <c r="C53" s="48"/>
      <c r="D53" s="49" t="s">
        <v>145</v>
      </c>
      <c r="E53" s="49"/>
      <c r="F53" s="49"/>
      <c r="G53"/>
    </row>
    <row r="54" spans="1:7" ht="30" customHeight="1" x14ac:dyDescent="0.2">
      <c r="A54" s="47" t="s">
        <v>146</v>
      </c>
      <c r="B54" s="47"/>
      <c r="C54" s="47"/>
      <c r="D54" s="47" t="s">
        <v>147</v>
      </c>
      <c r="E54" s="47"/>
      <c r="F54" s="47"/>
      <c r="G54"/>
    </row>
  </sheetData>
  <sheetProtection formatCells="0" formatColumns="0" formatRows="0" insertRows="0" deleteRows="0" autoFilter="0"/>
  <mergeCells count="16">
    <mergeCell ref="A53:C53"/>
    <mergeCell ref="D53:F53"/>
    <mergeCell ref="A54:C54"/>
    <mergeCell ref="D54:F54"/>
    <mergeCell ref="A1:H1"/>
    <mergeCell ref="A2:B4"/>
    <mergeCell ref="A19:H19"/>
    <mergeCell ref="A20:B22"/>
    <mergeCell ref="C2:G2"/>
    <mergeCell ref="H2:H3"/>
    <mergeCell ref="A30:H30"/>
    <mergeCell ref="A31:B33"/>
    <mergeCell ref="C31:G31"/>
    <mergeCell ref="H31:H32"/>
    <mergeCell ref="C20:G20"/>
    <mergeCell ref="H20:H2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E6:E16 C16:D16 H6:H14 F16:H16 E23:E26 H23:H26 E34:E40 H34:H40" unlockedFormula="1"/>
    <ignoredError sqref="G27:H27 D27:F27 C27 G41:H41 D41:F41 C41" formulaRange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9"/>
  <sheetViews>
    <sheetView showGridLines="0" tabSelected="1" workbookViewId="0">
      <selection activeCell="A49" sqref="A1:H49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36" t="s">
        <v>143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5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1" t="s">
        <v>15</v>
      </c>
      <c r="B5" s="20"/>
      <c r="C5" s="32">
        <f t="shared" ref="C5:H5" si="0">SUM(C6:C13)</f>
        <v>824746.51</v>
      </c>
      <c r="D5" s="32">
        <f t="shared" si="0"/>
        <v>0</v>
      </c>
      <c r="E5" s="32">
        <f t="shared" si="0"/>
        <v>824746.51</v>
      </c>
      <c r="F5" s="32">
        <f t="shared" si="0"/>
        <v>475972.74</v>
      </c>
      <c r="G5" s="32">
        <f t="shared" si="0"/>
        <v>475972.74</v>
      </c>
      <c r="H5" s="32">
        <f t="shared" si="0"/>
        <v>348773.77</v>
      </c>
    </row>
    <row r="6" spans="1:8" x14ac:dyDescent="0.2">
      <c r="A6" s="19"/>
      <c r="B6" s="22" t="s">
        <v>41</v>
      </c>
      <c r="C6" s="10">
        <v>0</v>
      </c>
      <c r="D6" s="10">
        <v>0</v>
      </c>
      <c r="E6" s="10">
        <f>C6+D6</f>
        <v>0</v>
      </c>
      <c r="F6" s="10">
        <v>0</v>
      </c>
      <c r="G6" s="10">
        <v>0</v>
      </c>
      <c r="H6" s="10">
        <f>E6-F6</f>
        <v>0</v>
      </c>
    </row>
    <row r="7" spans="1:8" x14ac:dyDescent="0.2">
      <c r="A7" s="19"/>
      <c r="B7" s="22" t="s">
        <v>16</v>
      </c>
      <c r="C7" s="10">
        <v>0</v>
      </c>
      <c r="D7" s="10">
        <v>0</v>
      </c>
      <c r="E7" s="10">
        <f t="shared" ref="E7:E13" si="1">C7+D7</f>
        <v>0</v>
      </c>
      <c r="F7" s="10">
        <v>0</v>
      </c>
      <c r="G7" s="10">
        <v>0</v>
      </c>
      <c r="H7" s="10">
        <f t="shared" ref="H7:H13" si="2">E7-F7</f>
        <v>0</v>
      </c>
    </row>
    <row r="8" spans="1:8" x14ac:dyDescent="0.2">
      <c r="A8" s="19"/>
      <c r="B8" s="22" t="s">
        <v>130</v>
      </c>
      <c r="C8" s="10">
        <v>0</v>
      </c>
      <c r="D8" s="10">
        <v>0</v>
      </c>
      <c r="E8" s="10">
        <f t="shared" si="1"/>
        <v>0</v>
      </c>
      <c r="F8" s="10">
        <v>0</v>
      </c>
      <c r="G8" s="10">
        <v>0</v>
      </c>
      <c r="H8" s="10">
        <f t="shared" si="2"/>
        <v>0</v>
      </c>
    </row>
    <row r="9" spans="1:8" x14ac:dyDescent="0.2">
      <c r="A9" s="19"/>
      <c r="B9" s="22" t="s">
        <v>3</v>
      </c>
      <c r="C9" s="10">
        <v>0</v>
      </c>
      <c r="D9" s="10">
        <v>0</v>
      </c>
      <c r="E9" s="10">
        <f t="shared" si="1"/>
        <v>0</v>
      </c>
      <c r="F9" s="10">
        <v>0</v>
      </c>
      <c r="G9" s="10">
        <v>0</v>
      </c>
      <c r="H9" s="10">
        <f t="shared" si="2"/>
        <v>0</v>
      </c>
    </row>
    <row r="10" spans="1:8" x14ac:dyDescent="0.2">
      <c r="A10" s="19"/>
      <c r="B10" s="22" t="s">
        <v>22</v>
      </c>
      <c r="C10" s="10">
        <v>0</v>
      </c>
      <c r="D10" s="10">
        <v>0</v>
      </c>
      <c r="E10" s="10">
        <f t="shared" si="1"/>
        <v>0</v>
      </c>
      <c r="F10" s="10">
        <v>0</v>
      </c>
      <c r="G10" s="10">
        <v>0</v>
      </c>
      <c r="H10" s="10">
        <f t="shared" si="2"/>
        <v>0</v>
      </c>
    </row>
    <row r="11" spans="1:8" x14ac:dyDescent="0.2">
      <c r="A11" s="19"/>
      <c r="B11" s="22" t="s">
        <v>17</v>
      </c>
      <c r="C11" s="10">
        <v>0</v>
      </c>
      <c r="D11" s="10">
        <v>0</v>
      </c>
      <c r="E11" s="10">
        <f t="shared" si="1"/>
        <v>0</v>
      </c>
      <c r="F11" s="10">
        <v>0</v>
      </c>
      <c r="G11" s="10">
        <v>0</v>
      </c>
      <c r="H11" s="10">
        <f t="shared" si="2"/>
        <v>0</v>
      </c>
    </row>
    <row r="12" spans="1:8" x14ac:dyDescent="0.2">
      <c r="A12" s="19"/>
      <c r="B12" s="22" t="s">
        <v>42</v>
      </c>
      <c r="C12" s="10">
        <v>0</v>
      </c>
      <c r="D12" s="10">
        <v>0</v>
      </c>
      <c r="E12" s="10">
        <f t="shared" si="1"/>
        <v>0</v>
      </c>
      <c r="F12" s="10">
        <v>0</v>
      </c>
      <c r="G12" s="10">
        <v>0</v>
      </c>
      <c r="H12" s="10">
        <f t="shared" si="2"/>
        <v>0</v>
      </c>
    </row>
    <row r="13" spans="1:8" x14ac:dyDescent="0.2">
      <c r="A13" s="19"/>
      <c r="B13" s="22" t="s">
        <v>18</v>
      </c>
      <c r="C13" s="10">
        <v>824746.51</v>
      </c>
      <c r="D13" s="10">
        <v>0</v>
      </c>
      <c r="E13" s="10">
        <f t="shared" si="1"/>
        <v>824746.51</v>
      </c>
      <c r="F13" s="10">
        <v>475972.74</v>
      </c>
      <c r="G13" s="10">
        <v>475972.74</v>
      </c>
      <c r="H13" s="10">
        <f t="shared" si="2"/>
        <v>348773.77</v>
      </c>
    </row>
    <row r="14" spans="1:8" x14ac:dyDescent="0.2">
      <c r="A14" s="21" t="s">
        <v>19</v>
      </c>
      <c r="B14" s="23"/>
      <c r="C14" s="32">
        <f t="shared" ref="C14:H14" si="3">SUM(C15:C21)</f>
        <v>61837459.549999997</v>
      </c>
      <c r="D14" s="32">
        <f t="shared" si="3"/>
        <v>0</v>
      </c>
      <c r="E14" s="32">
        <f t="shared" si="3"/>
        <v>61837459.549999997</v>
      </c>
      <c r="F14" s="32">
        <f t="shared" si="3"/>
        <v>34303512.600000001</v>
      </c>
      <c r="G14" s="32">
        <f t="shared" si="3"/>
        <v>34235683.969999999</v>
      </c>
      <c r="H14" s="32">
        <f t="shared" si="3"/>
        <v>27533946.949999996</v>
      </c>
    </row>
    <row r="15" spans="1:8" x14ac:dyDescent="0.2">
      <c r="A15" s="19"/>
      <c r="B15" s="22" t="s">
        <v>43</v>
      </c>
      <c r="C15" s="10">
        <v>37913144.689999998</v>
      </c>
      <c r="D15" s="10">
        <v>0</v>
      </c>
      <c r="E15" s="10">
        <f>C15+D15</f>
        <v>37913144.689999998</v>
      </c>
      <c r="F15" s="10">
        <v>19742561.34</v>
      </c>
      <c r="G15" s="10">
        <v>19698441.010000002</v>
      </c>
      <c r="H15" s="10">
        <f t="shared" ref="H15:H21" si="4">E15-F15</f>
        <v>18170583.349999998</v>
      </c>
    </row>
    <row r="16" spans="1:8" x14ac:dyDescent="0.2">
      <c r="A16" s="19"/>
      <c r="B16" s="22" t="s">
        <v>27</v>
      </c>
      <c r="C16" s="10">
        <v>23924314.859999999</v>
      </c>
      <c r="D16" s="10">
        <v>0</v>
      </c>
      <c r="E16" s="10">
        <f t="shared" ref="E16:E21" si="5">C16+D16</f>
        <v>23924314.859999999</v>
      </c>
      <c r="F16" s="10">
        <v>14560951.26</v>
      </c>
      <c r="G16" s="10">
        <v>14537242.960000001</v>
      </c>
      <c r="H16" s="10">
        <f t="shared" si="4"/>
        <v>9363363.5999999996</v>
      </c>
    </row>
    <row r="17" spans="1:8" x14ac:dyDescent="0.2">
      <c r="A17" s="19"/>
      <c r="B17" s="22" t="s">
        <v>20</v>
      </c>
      <c r="C17" s="10">
        <v>0</v>
      </c>
      <c r="D17" s="10">
        <v>0</v>
      </c>
      <c r="E17" s="10">
        <f t="shared" si="5"/>
        <v>0</v>
      </c>
      <c r="F17" s="10">
        <v>0</v>
      </c>
      <c r="G17" s="10">
        <v>0</v>
      </c>
      <c r="H17" s="10">
        <f t="shared" si="4"/>
        <v>0</v>
      </c>
    </row>
    <row r="18" spans="1:8" x14ac:dyDescent="0.2">
      <c r="A18" s="19"/>
      <c r="B18" s="22" t="s">
        <v>44</v>
      </c>
      <c r="C18" s="10">
        <v>0</v>
      </c>
      <c r="D18" s="10">
        <v>0</v>
      </c>
      <c r="E18" s="10">
        <f t="shared" si="5"/>
        <v>0</v>
      </c>
      <c r="F18" s="10">
        <v>0</v>
      </c>
      <c r="G18" s="10">
        <v>0</v>
      </c>
      <c r="H18" s="10">
        <f t="shared" si="4"/>
        <v>0</v>
      </c>
    </row>
    <row r="19" spans="1:8" x14ac:dyDescent="0.2">
      <c r="A19" s="19"/>
      <c r="B19" s="22" t="s">
        <v>45</v>
      </c>
      <c r="C19" s="10">
        <v>0</v>
      </c>
      <c r="D19" s="10">
        <v>0</v>
      </c>
      <c r="E19" s="10">
        <f t="shared" si="5"/>
        <v>0</v>
      </c>
      <c r="F19" s="10">
        <v>0</v>
      </c>
      <c r="G19" s="10">
        <v>0</v>
      </c>
      <c r="H19" s="10">
        <f t="shared" si="4"/>
        <v>0</v>
      </c>
    </row>
    <row r="20" spans="1:8" x14ac:dyDescent="0.2">
      <c r="A20" s="19"/>
      <c r="B20" s="22" t="s">
        <v>46</v>
      </c>
      <c r="C20" s="10">
        <v>0</v>
      </c>
      <c r="D20" s="10">
        <v>0</v>
      </c>
      <c r="E20" s="10">
        <f t="shared" si="5"/>
        <v>0</v>
      </c>
      <c r="F20" s="10">
        <v>0</v>
      </c>
      <c r="G20" s="10">
        <v>0</v>
      </c>
      <c r="H20" s="10">
        <f t="shared" si="4"/>
        <v>0</v>
      </c>
    </row>
    <row r="21" spans="1:8" x14ac:dyDescent="0.2">
      <c r="A21" s="19"/>
      <c r="B21" s="22" t="s">
        <v>4</v>
      </c>
      <c r="C21" s="10">
        <v>0</v>
      </c>
      <c r="D21" s="10">
        <v>0</v>
      </c>
      <c r="E21" s="10">
        <f t="shared" si="5"/>
        <v>0</v>
      </c>
      <c r="F21" s="10">
        <v>0</v>
      </c>
      <c r="G21" s="10">
        <v>0</v>
      </c>
      <c r="H21" s="10">
        <f t="shared" si="4"/>
        <v>0</v>
      </c>
    </row>
    <row r="22" spans="1:8" x14ac:dyDescent="0.2">
      <c r="A22" s="21" t="s">
        <v>47</v>
      </c>
      <c r="B22" s="23"/>
      <c r="C22" s="32">
        <f t="shared" ref="C22:H22" si="6">SUM(C23:C31)</f>
        <v>0</v>
      </c>
      <c r="D22" s="32">
        <f t="shared" si="6"/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</row>
    <row r="23" spans="1:8" x14ac:dyDescent="0.2">
      <c r="A23" s="19"/>
      <c r="B23" s="22" t="s">
        <v>28</v>
      </c>
      <c r="C23" s="10">
        <v>0</v>
      </c>
      <c r="D23" s="10">
        <v>0</v>
      </c>
      <c r="E23" s="10">
        <f>C23+D23</f>
        <v>0</v>
      </c>
      <c r="F23" s="10">
        <v>0</v>
      </c>
      <c r="G23" s="10">
        <v>0</v>
      </c>
      <c r="H23" s="10">
        <f t="shared" ref="H23:H31" si="7">E23-F23</f>
        <v>0</v>
      </c>
    </row>
    <row r="24" spans="1:8" x14ac:dyDescent="0.2">
      <c r="A24" s="19"/>
      <c r="B24" s="22" t="s">
        <v>23</v>
      </c>
      <c r="C24" s="10">
        <v>0</v>
      </c>
      <c r="D24" s="10">
        <v>0</v>
      </c>
      <c r="E24" s="10">
        <f t="shared" ref="E24:E31" si="8">C24+D24</f>
        <v>0</v>
      </c>
      <c r="F24" s="10">
        <v>0</v>
      </c>
      <c r="G24" s="10">
        <v>0</v>
      </c>
      <c r="H24" s="10">
        <f t="shared" si="7"/>
        <v>0</v>
      </c>
    </row>
    <row r="25" spans="1:8" x14ac:dyDescent="0.2">
      <c r="A25" s="19"/>
      <c r="B25" s="22" t="s">
        <v>29</v>
      </c>
      <c r="C25" s="10">
        <v>0</v>
      </c>
      <c r="D25" s="10">
        <v>0</v>
      </c>
      <c r="E25" s="10">
        <f t="shared" si="8"/>
        <v>0</v>
      </c>
      <c r="F25" s="10">
        <v>0</v>
      </c>
      <c r="G25" s="10">
        <v>0</v>
      </c>
      <c r="H25" s="10">
        <f t="shared" si="7"/>
        <v>0</v>
      </c>
    </row>
    <row r="26" spans="1:8" x14ac:dyDescent="0.2">
      <c r="A26" s="19"/>
      <c r="B26" s="22" t="s">
        <v>48</v>
      </c>
      <c r="C26" s="10">
        <v>0</v>
      </c>
      <c r="D26" s="10">
        <v>0</v>
      </c>
      <c r="E26" s="10">
        <f t="shared" si="8"/>
        <v>0</v>
      </c>
      <c r="F26" s="10">
        <v>0</v>
      </c>
      <c r="G26" s="10">
        <v>0</v>
      </c>
      <c r="H26" s="10">
        <f t="shared" si="7"/>
        <v>0</v>
      </c>
    </row>
    <row r="27" spans="1:8" x14ac:dyDescent="0.2">
      <c r="A27" s="19"/>
      <c r="B27" s="22" t="s">
        <v>21</v>
      </c>
      <c r="C27" s="10">
        <v>0</v>
      </c>
      <c r="D27" s="10">
        <v>0</v>
      </c>
      <c r="E27" s="10">
        <f t="shared" si="8"/>
        <v>0</v>
      </c>
      <c r="F27" s="10">
        <v>0</v>
      </c>
      <c r="G27" s="10">
        <v>0</v>
      </c>
      <c r="H27" s="10">
        <f t="shared" si="7"/>
        <v>0</v>
      </c>
    </row>
    <row r="28" spans="1:8" x14ac:dyDescent="0.2">
      <c r="A28" s="19"/>
      <c r="B28" s="22" t="s">
        <v>5</v>
      </c>
      <c r="C28" s="10">
        <v>0</v>
      </c>
      <c r="D28" s="10">
        <v>0</v>
      </c>
      <c r="E28" s="10">
        <f t="shared" si="8"/>
        <v>0</v>
      </c>
      <c r="F28" s="10">
        <v>0</v>
      </c>
      <c r="G28" s="10">
        <v>0</v>
      </c>
      <c r="H28" s="10">
        <f t="shared" si="7"/>
        <v>0</v>
      </c>
    </row>
    <row r="29" spans="1:8" x14ac:dyDescent="0.2">
      <c r="A29" s="19"/>
      <c r="B29" s="22" t="s">
        <v>6</v>
      </c>
      <c r="C29" s="10">
        <v>0</v>
      </c>
      <c r="D29" s="10">
        <v>0</v>
      </c>
      <c r="E29" s="10">
        <f t="shared" si="8"/>
        <v>0</v>
      </c>
      <c r="F29" s="10">
        <v>0</v>
      </c>
      <c r="G29" s="10">
        <v>0</v>
      </c>
      <c r="H29" s="10">
        <f t="shared" si="7"/>
        <v>0</v>
      </c>
    </row>
    <row r="30" spans="1:8" x14ac:dyDescent="0.2">
      <c r="A30" s="19"/>
      <c r="B30" s="22" t="s">
        <v>49</v>
      </c>
      <c r="C30" s="10">
        <v>0</v>
      </c>
      <c r="D30" s="10">
        <v>0</v>
      </c>
      <c r="E30" s="10">
        <f t="shared" si="8"/>
        <v>0</v>
      </c>
      <c r="F30" s="10">
        <v>0</v>
      </c>
      <c r="G30" s="10">
        <v>0</v>
      </c>
      <c r="H30" s="10">
        <f t="shared" si="7"/>
        <v>0</v>
      </c>
    </row>
    <row r="31" spans="1:8" x14ac:dyDescent="0.2">
      <c r="A31" s="19"/>
      <c r="B31" s="22" t="s">
        <v>30</v>
      </c>
      <c r="C31" s="10">
        <v>0</v>
      </c>
      <c r="D31" s="10">
        <v>0</v>
      </c>
      <c r="E31" s="10">
        <f t="shared" si="8"/>
        <v>0</v>
      </c>
      <c r="F31" s="10">
        <v>0</v>
      </c>
      <c r="G31" s="10">
        <v>0</v>
      </c>
      <c r="H31" s="10">
        <f t="shared" si="7"/>
        <v>0</v>
      </c>
    </row>
    <row r="32" spans="1:8" x14ac:dyDescent="0.2">
      <c r="A32" s="21" t="s">
        <v>31</v>
      </c>
      <c r="B32" s="23"/>
      <c r="C32" s="32">
        <f t="shared" ref="C32:H32" si="9">SUM(C33:C36)</f>
        <v>0</v>
      </c>
      <c r="D32" s="32">
        <f t="shared" si="9"/>
        <v>0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</row>
    <row r="33" spans="1:8" x14ac:dyDescent="0.2">
      <c r="A33" s="19"/>
      <c r="B33" s="22" t="s">
        <v>50</v>
      </c>
      <c r="C33" s="10">
        <v>0</v>
      </c>
      <c r="D33" s="10">
        <v>0</v>
      </c>
      <c r="E33" s="10">
        <f>C33+D33</f>
        <v>0</v>
      </c>
      <c r="F33" s="10">
        <v>0</v>
      </c>
      <c r="G33" s="10">
        <v>0</v>
      </c>
      <c r="H33" s="10">
        <f t="shared" ref="H33:H36" si="10">E33-F33</f>
        <v>0</v>
      </c>
    </row>
    <row r="34" spans="1:8" ht="11.25" customHeight="1" x14ac:dyDescent="0.2">
      <c r="A34" s="19"/>
      <c r="B34" s="22" t="s">
        <v>24</v>
      </c>
      <c r="C34" s="10">
        <v>0</v>
      </c>
      <c r="D34" s="10">
        <v>0</v>
      </c>
      <c r="E34" s="10">
        <f t="shared" ref="E34:E36" si="11">C34+D34</f>
        <v>0</v>
      </c>
      <c r="F34" s="10">
        <v>0</v>
      </c>
      <c r="G34" s="10">
        <v>0</v>
      </c>
      <c r="H34" s="10">
        <f t="shared" si="10"/>
        <v>0</v>
      </c>
    </row>
    <row r="35" spans="1:8" x14ac:dyDescent="0.2">
      <c r="A35" s="19"/>
      <c r="B35" s="22" t="s">
        <v>32</v>
      </c>
      <c r="C35" s="10">
        <v>0</v>
      </c>
      <c r="D35" s="10">
        <v>0</v>
      </c>
      <c r="E35" s="10">
        <f t="shared" si="11"/>
        <v>0</v>
      </c>
      <c r="F35" s="10">
        <v>0</v>
      </c>
      <c r="G35" s="10">
        <v>0</v>
      </c>
      <c r="H35" s="10">
        <f t="shared" si="10"/>
        <v>0</v>
      </c>
    </row>
    <row r="36" spans="1:8" x14ac:dyDescent="0.2">
      <c r="A36" s="19"/>
      <c r="B36" s="22" t="s">
        <v>7</v>
      </c>
      <c r="C36" s="10">
        <v>0</v>
      </c>
      <c r="D36" s="10">
        <v>0</v>
      </c>
      <c r="E36" s="10">
        <f t="shared" si="11"/>
        <v>0</v>
      </c>
      <c r="F36" s="10">
        <v>0</v>
      </c>
      <c r="G36" s="10">
        <v>0</v>
      </c>
      <c r="H36" s="10">
        <f t="shared" si="10"/>
        <v>0</v>
      </c>
    </row>
    <row r="37" spans="1:8" x14ac:dyDescent="0.2">
      <c r="A37" s="24"/>
      <c r="B37" s="28" t="s">
        <v>51</v>
      </c>
      <c r="C37" s="35">
        <f t="shared" ref="C37:H37" si="12">SUM(C32+C22+C14+C5)</f>
        <v>62662206.059999995</v>
      </c>
      <c r="D37" s="35">
        <f t="shared" si="12"/>
        <v>0</v>
      </c>
      <c r="E37" s="35">
        <f t="shared" si="12"/>
        <v>62662206.059999995</v>
      </c>
      <c r="F37" s="35">
        <f t="shared" si="12"/>
        <v>34779485.340000004</v>
      </c>
      <c r="G37" s="35">
        <f t="shared" si="12"/>
        <v>34711656.710000001</v>
      </c>
      <c r="H37" s="35">
        <f t="shared" si="12"/>
        <v>27882720.719999995</v>
      </c>
    </row>
    <row r="39" spans="1:8" x14ac:dyDescent="0.2">
      <c r="A39" s="1" t="s">
        <v>128</v>
      </c>
    </row>
    <row r="48" spans="1:8" x14ac:dyDescent="0.2">
      <c r="A48" s="48" t="s">
        <v>144</v>
      </c>
      <c r="B48" s="48"/>
      <c r="C48" s="48"/>
      <c r="D48" s="49" t="s">
        <v>145</v>
      </c>
      <c r="E48" s="49"/>
      <c r="F48" s="49"/>
    </row>
    <row r="49" spans="1:6" ht="24" customHeight="1" x14ac:dyDescent="0.2">
      <c r="A49" s="47" t="s">
        <v>146</v>
      </c>
      <c r="B49" s="47"/>
      <c r="C49" s="47"/>
      <c r="D49" s="47" t="s">
        <v>147</v>
      </c>
      <c r="E49" s="47"/>
      <c r="F49" s="47"/>
    </row>
  </sheetData>
  <sheetProtection formatCells="0" formatColumns="0" formatRows="0" autoFilter="0"/>
  <mergeCells count="8">
    <mergeCell ref="A49:C49"/>
    <mergeCell ref="D49:F49"/>
    <mergeCell ref="A1:H1"/>
    <mergeCell ref="A2:B4"/>
    <mergeCell ref="C2:G2"/>
    <mergeCell ref="H2:H3"/>
    <mergeCell ref="A48:C48"/>
    <mergeCell ref="D48:F48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ignoredErrors>
    <ignoredError sqref="C5:H13 C15:H21 C14:D14 F14:G14 C23:H31 C22:D22 F22:G22 C33:H37 C32:D32 F32:G32" unlockedFormula="1"/>
    <ignoredError sqref="E14 E22 E32 H22 H32 H14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2022-10-20T18:14:16Z</cp:lastPrinted>
  <dcterms:created xsi:type="dcterms:W3CDTF">2014-02-10T03:37:14Z</dcterms:created>
  <dcterms:modified xsi:type="dcterms:W3CDTF">2022-10-20T18:14:22Z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