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3543AA0F-10F0-434E-8352-0B3266518ADD}" xr6:coauthVersionLast="47" xr6:coauthVersionMax="47" xr10:uidLastSave="{00000000-0000-0000-0000-000000000000}"/>
  <bookViews>
    <workbookView xWindow="-120" yWindow="-120" windowWidth="29040" windowHeight="1572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58" i="60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<sst xmlns="http://schemas.openxmlformats.org/spreadsheetml/2006/main" count="955" uniqueCount="677">
  <si>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</si>
  <si>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</si>
  <si>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</si>
  <si>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</si>
  <si>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</si>
  <si>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</si>
  <si>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</si>
  <si>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</si>
  <si>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</si>
  <si>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</si>
  <si>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</si>
  <si>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</si>
  <si>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</si>
  <si>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</si>
  <si>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</si>
  <si>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</si>
  <si>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</si>
  <si>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</si>
  <si>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</si>
  <si>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</si>
  <si>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</si>
  <si>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</si>
  <si>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</si>
  <si>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</si>
  <si>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</si>
  <si>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</si>
  <si>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</si>
  <si>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</si>
  <si>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</si>
  <si>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</si>
  <si>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</si>
  <si>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</si>
  <si>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</si>
  <si>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</si>
  <si>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</si>
  <si>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</si>
  <si>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</si>
  <si>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</si>
  <si>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</si>
  <si>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</si>
  <si>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</si>
  <si>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</si>
  <si>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</si>
  <si>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</si>
  <si>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</si>
  <si>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</si>
  <si>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</si>
  <si>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</si>
  <si>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</si>
  <si>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</si>
  <si>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</si>
  <si>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</si>
  <si>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</si>
  <si>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</si>
  <si>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</si>
  <si>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</si>
  <si>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</si>
  <si>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</si>
  <si>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</si>
  <si>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</si>
  <si>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</si>
  <si>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</si>
  <si>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</si>
  <si>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</si>
  <si>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</si>
  <si>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</si>
  <si>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</si>
  <si>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</si>
  <si>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</si>
  <si>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</si>
  <si>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</si>
  <si>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</si>
  <si>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</si>
  <si>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</si>
  <si>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</si>
  <si>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</si>
  <si>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</si>
  <si>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</si>
  <si>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</si>
  <si>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</si>
  <si>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</si>
  <si>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</si>
  <si>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</si>
  <si>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</si>
  <si>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</si>
  <si>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</si>
  <si>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</si>
  <si>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</si>
  <si>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</si>
  <si>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</si>
  <si>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</si>
  <si>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</si>
  <si>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</si>
  <si>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</si>
  <si>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</si>
  <si>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</si>
  <si>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</si>
  <si>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</si>
  <si>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</si>
  <si>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</si>
  <si>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</si>
  <si>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</si>
  <si>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</si>
  <si>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</si>
  <si>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</si>
  <si>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</si>
  <si>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</si>
  <si>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</si>
  <si>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</si>
  <si>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</si>
  <si>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</si>
  <si>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</si>
  <si>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</si>
  <si>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</si>
  <si>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</si>
  <si>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</si>
  <si>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</si>
  <si>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</si>
  <si>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</si>
  <si>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</si>
  <si>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</si>
  <si>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</si>
  <si>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</si>
  <si>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</si>
  <si>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</si>
  <si>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</si>
  <si>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</si>
  <si>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</si>
  <si>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</si>
  <si>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</si>
  <si>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</si>
  <si>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</si>
  <si>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</si>
  <si>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</si>
  <si>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</si>
  <si>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</si>
  <si>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</si>
  <si>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</si>
  <si>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</si>
  <si>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</si>
  <si>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</si>
  <si>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</si>
  <si>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</si>
  <si>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</si>
  <si>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</si>
  <si>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</si>
  <si>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</si>
  <si>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</si>
  <si>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</si>
  <si>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</si>
  <si>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</si>
  <si>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</si>
  <si>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</si>
  <si>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</si>
  <si>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</si>
  <si>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</si>
  <si>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</si>
  <si>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</si>
  <si>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</si>
  <si>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</si>
  <si>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</si>
  <si>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</si>
  <si>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</si>
  <si>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</si>
  <si>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</si>
  <si>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</si>
  <si>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</si>
  <si>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</si>
  <si>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</si>
  <si>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</si>
  <si>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</si>
  <si>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</si>
  <si>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</si>
  <si>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</si>
  <si>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</si>
  <si>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</si>
  <si>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</si>
  <si>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</si>
  <si>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</si>
  <si>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</si>
  <si>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</si>
  <si>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</si>
  <si>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</si>
  <si>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</si>
  <si>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</si>
  <si>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</si>
  <si>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</si>
  <si>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</si>
  <si>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</si>
  <si>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</si>
  <si>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</si>
  <si>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</si>
  <si>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</si>
  <si>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</si>
  <si>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</si>
  <si>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</si>
  <si>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</si>
  <si>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</si>
  <si>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</si>
  <si>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</si>
  <si>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</si>
  <si>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</si>
  <si>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</si>
  <si>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</si>
  <si>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</si>
  <si>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</si>
  <si>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</si>
  <si>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</si>
  <si>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</si>
  <si>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</si>
  <si>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</si>
  <si>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</si>
  <si>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</si>
  <si>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</si>
  <si>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</si>
  <si>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</si>
  <si>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</si>
  <si>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</si>
  <si>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</si>
  <si>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</si>
  <si>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</si>
  <si>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</si>
  <si>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</si>
  <si>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</si>
  <si>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</si>
  <si>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</si>
  <si>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</si>
  <si>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</si>
  <si>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</si>
  <si>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</si>
  <si>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</si>
  <si>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</si>
  <si>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</si>
  <si>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</si>
  <si>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</si>
  <si>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</si>
  <si>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</si>
  <si>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</si>
  <si>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</si>
  <si>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</si>
  <si>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</si>
  <si>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</si>
  <si>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</si>
  <si>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</si>
  <si>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</si>
  <si>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</si>
  <si>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</si>
  <si>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</si>
  <si>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</si>
  <si>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</si>
  <si>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</si>
  <si>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</si>
  <si>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</si>
  <si>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</si>
  <si>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</si>
  <si>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</si>
  <si>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</si>
  <si>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</si>
  <si>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</si>
  <si>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</si>
  <si>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</si>
  <si>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</si>
  <si>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</si>
  <si>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</si>
  <si>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</si>
  <si>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</si>
  <si>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</si>
  <si>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</si>
  <si>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</si>
  <si>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</si>
  <si>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</si>
  <si>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</si>
  <si>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</si>
  <si>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</si>
  <si>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</si>
  <si>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</si>
  <si>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</si>
  <si>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</si>
  <si>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</si>
  <si>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</si>
  <si>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</si>
  <si>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</si>
  <si>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</si>
  <si>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</si>
  <si>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</si>
  <si>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</si>
  <si>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</si>
  <si>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</si>
  <si>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</si>
  <si>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</si>
  <si>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</si>
  <si>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</si>
  <si>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</si>
  <si>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</si>
  <si>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</si>
  <si>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</si>
  <si>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</si>
  <si>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</si>
  <si>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</si>
  <si>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</si>
  <si>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</si>
  <si>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</si>
  <si>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</si>
  <si>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</si>
  <si>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</si>
  <si>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</si>
  <si>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</si>
  <si>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</si>
  <si>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</si>
  <si>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</si>
  <si>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</si>
  <si>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</si>
  <si>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</si>
  <si>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</si>
  <si>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</si>
  <si>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</si>
  <si>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</si>
  <si>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</si>
  <si>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</si>
  <si>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</si>
  <si>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</si>
  <si>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</si>
  <si>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</si>
  <si>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</si>
  <si>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</si>
  <si>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</si>
  <si>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</si>
  <si>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</si>
  <si>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</si>
  <si>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</si>
  <si>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</si>
  <si>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</si>
  <si>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</si>
  <si>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</si>
  <si>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</si>
  <si>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</si>
  <si>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</si>
  <si>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</si>
  <si>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</si>
  <si>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</si>
  <si>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</si>
  <si>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</si>
  <si>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</si>
  <si>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</si>
  <si>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</si>
  <si>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</si>
  <si>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</si>
  <si>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</si>
  <si>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</si>
  <si>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</si>
  <si>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</si>
  <si>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</si>
  <si>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</si>
  <si>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</si>
  <si>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</si>
  <si>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</si>
  <si>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</si>
  <si>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</si>
  <si>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</si>
  <si>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</si>
  <si>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</si>
  <si>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</si>
  <si>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</si>
  <si>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</si>
  <si>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</si>
  <si>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</si>
  <si>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</si>
  <si>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</si>
  <si>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</si>
  <si>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</si>
  <si>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</si>
  <si>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</si>
  <si>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</si>
  <si>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</si>
  <si>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</si>
  <si>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</si>
  <si>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</si>
  <si>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</si>
  <si>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</si>
  <si>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</si>
  <si>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</si>
  <si>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</si>
  <si>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</si>
  <si>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</si>
  <si>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</si>
  <si>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</si>
  <si>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</si>
  <si>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</si>
  <si>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</si>
  <si>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</si>
  <si>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</si>
  <si>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</si>
  <si>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</si>
  <si>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</si>
  <si>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</si>
  <si>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</si>
  <si>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</si>
  <si>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</si>
  <si>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</si>
  <si>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</si>
  <si>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</si>
  <si>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</si>
  <si>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</si>
  <si>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</si>
  <si>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</si>
  <si>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</si>
  <si>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</si>
  <si>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</si>
  <si>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</si>
  <si>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</si>
  <si>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</si>
  <si>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</si>
  <si>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</si>
  <si>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</si>
  <si>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</si>
  <si>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</si>
  <si>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</si>
  <si>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</si>
  <si>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</si>
  <si>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</si>
  <si>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</si>
  <si>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</si>
  <si>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</si>
  <si>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</si>
  <si>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</si>
  <si>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</si>
  <si>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</si>
  <si>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</si>
  <si>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</si>
  <si>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</si>
  <si>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</si>
  <si>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</si>
  <si>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</si>
  <si>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</si>
  <si>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</si>
  <si>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</si>
  <si>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</si>
  <si>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</si>
  <si>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</si>
  <si>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</si>
  <si>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</si>
  <si>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</si>
  <si>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</si>
  <si>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</si>
  <si>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</si>
  <si>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</si>
  <si>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</si>
  <si>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</si>
  <si>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</si>
  <si>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</si>
  <si>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</si>
  <si>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</si>
  <si>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</si>
  <si>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</si>
  <si>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</si>
  <si>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</si>
  <si>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</si>
  <si>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</si>
  <si>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</si>
  <si>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</si>
  <si>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</si>
  <si>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</si>
  <si>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</si>
  <si>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</si>
  <si>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</si>
  <si>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</si>
  <si>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</si>
  <si>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</si>
  <si>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</si>
  <si>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</si>
  <si>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</si>
  <si>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</si>
  <si>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</si>
  <si>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</si>
  <si>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</si>
  <si>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</si>
  <si>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</si>
  <si>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</si>
  <si>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</si>
  <si>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</si>
  <si>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</si>
  <si>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</si>
  <si>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</si>
  <si>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</si>
  <si>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</si>
  <si>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</si>
  <si>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</si>
  <si>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</si>
  <si>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</si>
  <si>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</si>
  <si>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</si>
  <si>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</si>
  <si>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</si>
  <si>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</si>
  <si>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</si>
  <si>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</si>
  <si>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</si>
  <si>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</si>
  <si>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</si>
  <si>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</si>
  <si>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</si>
  <si>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</si>
  <si>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</si>
  <si>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</si>
  <si>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</si>
  <si>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</si>
  <si>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</si>
  <si>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</si>
  <si>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</si>
  <si>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</si>
  <si>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</si>
  <si>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</si>
  <si>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</si>
  <si>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</si>
  <si>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</si>
  <si>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</si>
  <si>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</si>
  <si>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</si>
  <si>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</si>
  <si>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</si>
  <si>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</si>
  <si>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</si>
  <si>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</si>
  <si>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</si>
  <si>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</si>
  <si>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</si>
  <si>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</si>
  <si>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</si>
  <si>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</si>
  <si>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</si>
  <si>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</si>
  <si>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</si>
  <si>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</si>
  <si>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</si>
  <si>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</si>
  <si>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</si>
  <si>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</si>
  <si>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</si>
  <si>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</si>
  <si>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</si>
  <si>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</si>
  <si>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</si>
  <si>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</si>
  <si>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</si>
  <si>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</si>
  <si>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</si>
  <si>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</si>
  <si>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</si>
  <si>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</si>
  <si>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</si>
  <si>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</si>
  <si>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</si>
  <si>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</si>
  <si>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</si>
  <si>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</si>
  <si>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</si>
  <si>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</si>
  <si>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</si>
  <si>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</si>
  <si>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</si>
  <si>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</si>
  <si>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</si>
  <si>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</si>
  <si>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</si>
  <si>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</si>
  <si>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</si>
  <si>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</si>
  <si>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</si>
  <si>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</si>
  <si>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</si>
  <si>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</si>
  <si>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</si>
  <si>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</si>
  <si>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</si>
  <si>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</si>
  <si>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</si>
  <si>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</si>
  <si>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</si>
  <si>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</si>
  <si>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</si>
  <si>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</si>
  <si>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</si>
  <si>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</si>
  <si>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</si>
  <si>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</si>
  <si>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</si>
  <si>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</si>
  <si>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</si>
  <si>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</si>
  <si>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</si>
  <si>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</si>
  <si>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</si>
  <si>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</si>
  <si>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</si>
  <si>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</si>
  <si>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</si>
  <si>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</si>
  <si>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</si>
  <si>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</si>
  <si>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</si>
  <si>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</si>
  <si>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</si>
  <si>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</si>
  <si>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</si>
  <si>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</si>
  <si>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</si>
  <si>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</si>
  <si>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</si>
  <si>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</si>
  <si>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</si>
  <si>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</si>
  <si>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</si>
  <si>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</si>
  <si>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</si>
  <si>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</si>
  <si>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</si>
  <si>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</si>
  <si>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</si>
  <si>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</si>
  <si>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</si>
  <si>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</si>
  <si>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</si>
  <si>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</si>
  <si>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</si>
  <si>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</si>
  <si>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</si>
  <si>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</si>
  <si>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</si>
  <si>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</si>
  <si>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</si>
  <si>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</si>
  <si>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</si>
  <si>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</si>
  <si>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</si>
  <si>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</si>
  <si>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</si>
  <si>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</si>
  <si>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</si>
  <si>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</si>
  <si>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</si>
  <si>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</si>
  <si>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</si>
  <si>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</si>
  <si>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</si>
  <si>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</si>
  <si>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</si>
  <si>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</si>
  <si>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</si>
  <si>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</si>
  <si>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</si>
  <si>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</si>
  <si>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</si>
  <si>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</si>
  <si>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</si>
  <si>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</si>
  <si>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</si>
  <si>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</si>
  <si>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</si>
  <si>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</si>
  <si>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</si>
  <si>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</si>
  <si>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</si>
  <si>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</si>
  <si>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</si>
  <si>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</si>
  <si>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</si>
  <si>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</si>
  <si>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</si>
  <si>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</si>
  <si>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</si>
  <si>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</si>
  <si>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</si>
  <si>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de Agua Potable y Alcantarillado Municipal de Valle de Santiago</t>
  </si>
  <si>
    <t>Correspondiente del 1 de Enero 30 de Septiembre de 2022</t>
  </si>
  <si>
    <t xml:space="preserve">    ______________________________                                               ___________________________</t>
  </si>
  <si>
    <t xml:space="preserve">Presidente del Consejo Directivo del SAPAM                                       Tesorero del Consejo Directivo del SAPAM        </t>
  </si>
  <si>
    <t xml:space="preserve">   C. José Andrés Zúñiga Escobedo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</si>
</sst>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3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2" xr:uid="{A612431D-5F9A-422C-A1BB-252442E5F927}"/>
    <cellStyle name="Millares 2 3" xfId="16" xr:uid="{00000000-0005-0000-0000-000004000000}"/>
    <cellStyle name="Millares 2 3 2" xfId="21" xr:uid="{C1A455B5-C10B-4B63-8D83-8F7204578ECD}"/>
    <cellStyle name="Millares 2 4" xfId="20" xr:uid="{0A2B5B96-43AB-4A8E-BB0C-0C4513E41E69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1" defaultTableStyle="TableStyleMedium2" defaultPivotStyle="PivotStyleLight16">
    <tableStyle name="Invisible" pivot="0" table="0" count="0" xr9:uid="{5F97171F-F487-429F-B69E-2002A6E045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186639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EF492-5534-437D-A4AA-4E5CCF97D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771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1" sqref="A1:E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3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  <row r="48" spans="1:2" ht="15" x14ac:dyDescent="0.25">
      <c r="A48" s="4" t="s">
        <v>674</v>
      </c>
      <c r="B48"/>
    </row>
    <row r="49" spans="1:2" ht="15" x14ac:dyDescent="0.25">
      <c r="A49" s="4" t="s">
        <v>675</v>
      </c>
      <c r="B49"/>
    </row>
    <row r="50" spans="1:2" x14ac:dyDescent="0.2">
      <c r="A50" s="4" t="s">
        <v>676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A24" sqref="A1:F24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45661985.109999999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45661985.109999999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A42" sqref="A1:E42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0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44510270.109999999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44281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0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44465989.109999999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735.42</v>
      </c>
    </row>
    <row r="31" spans="1:3" x14ac:dyDescent="0.2">
      <c r="A31" s="85" t="s">
        <v>560</v>
      </c>
      <c r="B31" s="72" t="s">
        <v>441</v>
      </c>
      <c r="C31" s="137">
        <v>735.42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-44509534.689999998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A54" sqref="A1:J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125324412.12</v>
      </c>
      <c r="E40" s="34">
        <v>-62662206.060000002</v>
      </c>
      <c r="F40" s="34">
        <f t="shared" si="0"/>
        <v>62662206.060000002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168952553.05000001</v>
      </c>
      <c r="E41" s="34">
        <v>-155638593.06</v>
      </c>
      <c r="F41" s="34">
        <f t="shared" si="0"/>
        <v>13313959.99000001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136604527.93000001</v>
      </c>
      <c r="E43" s="34">
        <v>-136604527.93000001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30314180.940000001</v>
      </c>
      <c r="E44" s="34">
        <v>-106290346.98999999</v>
      </c>
      <c r="F44" s="34">
        <f t="shared" si="0"/>
        <v>-75976166.049999997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-62262206.060000002</v>
      </c>
      <c r="F45" s="34">
        <f t="shared" si="0"/>
        <v>-62262206.060000002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62262206.060000002</v>
      </c>
      <c r="E46" s="34">
        <v>-57408306.689999998</v>
      </c>
      <c r="F46" s="34">
        <f t="shared" si="0"/>
        <v>4853899.3700000048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57408306.689999998</v>
      </c>
      <c r="E48" s="34">
        <v>-57408135.259999998</v>
      </c>
      <c r="F48" s="34">
        <f t="shared" si="0"/>
        <v>171.42999999970198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57408135.259999998</v>
      </c>
      <c r="E49" s="34">
        <v>-56957300.729999997</v>
      </c>
      <c r="F49" s="34">
        <f t="shared" si="0"/>
        <v>450834.53000000119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56957300.729999997</v>
      </c>
      <c r="E50" s="34">
        <v>-56957300.729999997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56957300.729999997</v>
      </c>
      <c r="E51" s="34">
        <v>0</v>
      </c>
      <c r="F51" s="34">
        <f t="shared" si="0"/>
        <v>56957300.729999997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22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activeCell="A151" sqref="A1:I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202</v>
      </c>
      <c r="C16" s="24">
        <v>10166657.699999999</v>
      </c>
      <c r="D16" s="24">
        <v>10200202.68</v>
      </c>
      <c r="E16" s="24">
        <v>10190989.970000001</v>
      </c>
      <c r="F16" s="24">
        <v>10190789.970000001</v>
      </c>
      <c r="G16" s="24">
        <v>10230434.130000001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747016.98</v>
      </c>
      <c r="D20" s="24">
        <v>747016.98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103119.45</v>
      </c>
      <c r="D21" s="24">
        <v>103119.45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30339489.449999999</v>
      </c>
      <c r="D23" s="24">
        <v>30339489.449999999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1823170.53</v>
      </c>
      <c r="D24" s="24">
        <v>1823170.53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275407.78000000003</v>
      </c>
    </row>
    <row r="42" spans="1:8" x14ac:dyDescent="0.2">
      <c r="A42" s="22">
        <v>1151</v>
      </c>
      <c r="B42" s="20" t="s">
        <v>225</v>
      </c>
      <c r="C42" s="24">
        <v>275407.78000000003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2450469.17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31757205.98</v>
      </c>
      <c r="D62" s="24">
        <f t="shared" ref="D62:E62" si="0">SUM(D63:D70)</f>
        <v>0</v>
      </c>
      <c r="E62" s="24">
        <f t="shared" si="0"/>
        <v>-9984631.2499999981</v>
      </c>
    </row>
    <row r="63" spans="1:9" x14ac:dyDescent="0.2">
      <c r="A63" s="22">
        <v>1241</v>
      </c>
      <c r="B63" s="20" t="s">
        <v>239</v>
      </c>
      <c r="C63" s="24">
        <v>3397819.96</v>
      </c>
      <c r="D63" s="24">
        <v>0</v>
      </c>
      <c r="E63" s="24">
        <v>-2196877.85</v>
      </c>
    </row>
    <row r="64" spans="1:9" x14ac:dyDescent="0.2">
      <c r="A64" s="22">
        <v>1242</v>
      </c>
      <c r="B64" s="20" t="s">
        <v>240</v>
      </c>
      <c r="C64" s="24">
        <v>146568.26</v>
      </c>
      <c r="D64" s="24">
        <v>0</v>
      </c>
      <c r="E64" s="24">
        <v>-12982.33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12368426.1</v>
      </c>
      <c r="D66" s="24">
        <v>0</v>
      </c>
      <c r="E66" s="24">
        <v>-6544240.6699999999</v>
      </c>
    </row>
    <row r="67" spans="1:9" x14ac:dyDescent="0.2">
      <c r="A67" s="22">
        <v>1245</v>
      </c>
      <c r="B67" s="20" t="s">
        <v>243</v>
      </c>
      <c r="C67" s="24">
        <v>83550.16</v>
      </c>
      <c r="D67" s="24">
        <v>0</v>
      </c>
      <c r="E67" s="24">
        <v>-15971.87</v>
      </c>
    </row>
    <row r="68" spans="1:9" x14ac:dyDescent="0.2">
      <c r="A68" s="22">
        <v>1246</v>
      </c>
      <c r="B68" s="20" t="s">
        <v>244</v>
      </c>
      <c r="C68" s="24">
        <v>15760841.5</v>
      </c>
      <c r="D68" s="24">
        <v>0</v>
      </c>
      <c r="E68" s="24">
        <v>-1214558.53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1634149.58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1634149.58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1244145.2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1244145.2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21740163.989999998</v>
      </c>
      <c r="D110" s="24">
        <f>SUM(D111:D119)</f>
        <v>21740163.989999998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464019.27</v>
      </c>
      <c r="D111" s="24">
        <f>C111</f>
        <v>464019.27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3365215.28</v>
      </c>
      <c r="D112" s="24">
        <f t="shared" ref="D112:D119" si="1">C112</f>
        <v>3365215.28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-55863.91</v>
      </c>
      <c r="D113" s="24">
        <f t="shared" si="1"/>
        <v>-55863.91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19509345.449999999</v>
      </c>
      <c r="D117" s="24">
        <f t="shared" si="1"/>
        <v>19509345.449999999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-1542552.1</v>
      </c>
      <c r="D119" s="24">
        <f t="shared" si="1"/>
        <v>-1542552.1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44510270.109999999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44281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44281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44465989.109999999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44465989.109999999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32020661.650000002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31780226.23</v>
      </c>
      <c r="D99" s="53">
        <f>C99/$C$98</f>
        <v>0.99249124135447087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16563596.4</v>
      </c>
      <c r="D100" s="53">
        <f t="shared" ref="D100:D163" si="0">C100/$C$98</f>
        <v>0.51727839296537459</v>
      </c>
      <c r="E100" s="49"/>
    </row>
    <row r="101" spans="1:5" x14ac:dyDescent="0.2">
      <c r="A101" s="51">
        <v>5111</v>
      </c>
      <c r="B101" s="49" t="s">
        <v>363</v>
      </c>
      <c r="C101" s="52">
        <v>12313343.26</v>
      </c>
      <c r="D101" s="53">
        <f t="shared" si="0"/>
        <v>0.38454368602967326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1183002.1299999999</v>
      </c>
      <c r="D103" s="53">
        <f t="shared" si="0"/>
        <v>3.6944962066391272E-2</v>
      </c>
      <c r="E103" s="49"/>
    </row>
    <row r="104" spans="1:5" x14ac:dyDescent="0.2">
      <c r="A104" s="51">
        <v>5114</v>
      </c>
      <c r="B104" s="49" t="s">
        <v>366</v>
      </c>
      <c r="C104" s="52">
        <v>2356507.5299999998</v>
      </c>
      <c r="D104" s="53">
        <f t="shared" si="0"/>
        <v>7.3593342815887738E-2</v>
      </c>
      <c r="E104" s="49"/>
    </row>
    <row r="105" spans="1:5" x14ac:dyDescent="0.2">
      <c r="A105" s="51">
        <v>5115</v>
      </c>
      <c r="B105" s="49" t="s">
        <v>367</v>
      </c>
      <c r="C105" s="52">
        <v>710743.48</v>
      </c>
      <c r="D105" s="53">
        <f t="shared" si="0"/>
        <v>2.2196402053422278E-2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3601020.44</v>
      </c>
      <c r="D107" s="53">
        <f t="shared" si="0"/>
        <v>0.1124592764309728</v>
      </c>
      <c r="E107" s="49"/>
    </row>
    <row r="108" spans="1:5" x14ac:dyDescent="0.2">
      <c r="A108" s="51">
        <v>5121</v>
      </c>
      <c r="B108" s="49" t="s">
        <v>370</v>
      </c>
      <c r="C108" s="52">
        <v>120676.27</v>
      </c>
      <c r="D108" s="53">
        <f t="shared" si="0"/>
        <v>3.7687000761897124E-3</v>
      </c>
      <c r="E108" s="49"/>
    </row>
    <row r="109" spans="1:5" x14ac:dyDescent="0.2">
      <c r="A109" s="51">
        <v>5122</v>
      </c>
      <c r="B109" s="49" t="s">
        <v>371</v>
      </c>
      <c r="C109" s="52">
        <v>84627.85</v>
      </c>
      <c r="D109" s="53">
        <f t="shared" si="0"/>
        <v>2.6429138449735939E-3</v>
      </c>
      <c r="E109" s="49"/>
    </row>
    <row r="110" spans="1:5" x14ac:dyDescent="0.2">
      <c r="A110" s="51">
        <v>5123</v>
      </c>
      <c r="B110" s="49" t="s">
        <v>372</v>
      </c>
      <c r="C110" s="52">
        <v>502689.91</v>
      </c>
      <c r="D110" s="53">
        <f t="shared" si="0"/>
        <v>1.5698923260694081E-2</v>
      </c>
      <c r="E110" s="49"/>
    </row>
    <row r="111" spans="1:5" x14ac:dyDescent="0.2">
      <c r="A111" s="51">
        <v>5124</v>
      </c>
      <c r="B111" s="49" t="s">
        <v>373</v>
      </c>
      <c r="C111" s="52">
        <v>1368195.47</v>
      </c>
      <c r="D111" s="53">
        <f t="shared" si="0"/>
        <v>4.2728519633822119E-2</v>
      </c>
      <c r="E111" s="49"/>
    </row>
    <row r="112" spans="1:5" x14ac:dyDescent="0.2">
      <c r="A112" s="51">
        <v>5125</v>
      </c>
      <c r="B112" s="49" t="s">
        <v>374</v>
      </c>
      <c r="C112" s="52">
        <v>147114.56</v>
      </c>
      <c r="D112" s="53">
        <f t="shared" si="0"/>
        <v>4.5943635271509138E-3</v>
      </c>
      <c r="E112" s="49"/>
    </row>
    <row r="113" spans="1:5" x14ac:dyDescent="0.2">
      <c r="A113" s="51">
        <v>5126</v>
      </c>
      <c r="B113" s="49" t="s">
        <v>375</v>
      </c>
      <c r="C113" s="52">
        <v>786966.36</v>
      </c>
      <c r="D113" s="53">
        <f t="shared" si="0"/>
        <v>2.4576830066845291E-2</v>
      </c>
      <c r="E113" s="49"/>
    </row>
    <row r="114" spans="1:5" x14ac:dyDescent="0.2">
      <c r="A114" s="51">
        <v>5127</v>
      </c>
      <c r="B114" s="49" t="s">
        <v>376</v>
      </c>
      <c r="C114" s="52">
        <v>446651.83</v>
      </c>
      <c r="D114" s="53">
        <f t="shared" si="0"/>
        <v>1.3948863233436651E-2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144098.19</v>
      </c>
      <c r="D116" s="53">
        <f t="shared" si="0"/>
        <v>4.5001627878604438E-3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11615609.390000001</v>
      </c>
      <c r="D117" s="53">
        <f t="shared" si="0"/>
        <v>0.36275357195812347</v>
      </c>
      <c r="E117" s="49"/>
    </row>
    <row r="118" spans="1:5" x14ac:dyDescent="0.2">
      <c r="A118" s="51">
        <v>5131</v>
      </c>
      <c r="B118" s="49" t="s">
        <v>380</v>
      </c>
      <c r="C118" s="52">
        <v>5957460.3300000001</v>
      </c>
      <c r="D118" s="53">
        <f t="shared" si="0"/>
        <v>0.18605050686077873</v>
      </c>
      <c r="E118" s="49"/>
    </row>
    <row r="119" spans="1:5" x14ac:dyDescent="0.2">
      <c r="A119" s="51">
        <v>5132</v>
      </c>
      <c r="B119" s="49" t="s">
        <v>381</v>
      </c>
      <c r="C119" s="52">
        <v>91015</v>
      </c>
      <c r="D119" s="53">
        <f t="shared" si="0"/>
        <v>2.8423834895991286E-3</v>
      </c>
      <c r="E119" s="49"/>
    </row>
    <row r="120" spans="1:5" x14ac:dyDescent="0.2">
      <c r="A120" s="51">
        <v>5133</v>
      </c>
      <c r="B120" s="49" t="s">
        <v>382</v>
      </c>
      <c r="C120" s="52">
        <v>1514362.21</v>
      </c>
      <c r="D120" s="53">
        <f t="shared" si="0"/>
        <v>4.7293282898168969E-2</v>
      </c>
      <c r="E120" s="49"/>
    </row>
    <row r="121" spans="1:5" x14ac:dyDescent="0.2">
      <c r="A121" s="51">
        <v>5134</v>
      </c>
      <c r="B121" s="49" t="s">
        <v>383</v>
      </c>
      <c r="C121" s="52">
        <v>68468.960000000006</v>
      </c>
      <c r="D121" s="53">
        <f t="shared" si="0"/>
        <v>2.1382743663574486E-3</v>
      </c>
      <c r="E121" s="49"/>
    </row>
    <row r="122" spans="1:5" x14ac:dyDescent="0.2">
      <c r="A122" s="51">
        <v>5135</v>
      </c>
      <c r="B122" s="49" t="s">
        <v>384</v>
      </c>
      <c r="C122" s="52">
        <v>1923595.46</v>
      </c>
      <c r="D122" s="53">
        <f t="shared" si="0"/>
        <v>6.0073570028806693E-2</v>
      </c>
      <c r="E122" s="49"/>
    </row>
    <row r="123" spans="1:5" x14ac:dyDescent="0.2">
      <c r="A123" s="51">
        <v>5136</v>
      </c>
      <c r="B123" s="49" t="s">
        <v>385</v>
      </c>
      <c r="C123" s="52">
        <v>30730</v>
      </c>
      <c r="D123" s="53">
        <f t="shared" si="0"/>
        <v>9.596928488203178E-4</v>
      </c>
      <c r="E123" s="49"/>
    </row>
    <row r="124" spans="1:5" x14ac:dyDescent="0.2">
      <c r="A124" s="51">
        <v>5137</v>
      </c>
      <c r="B124" s="49" t="s">
        <v>386</v>
      </c>
      <c r="C124" s="52">
        <v>38066.83</v>
      </c>
      <c r="D124" s="53">
        <f t="shared" si="0"/>
        <v>1.188820843744183E-3</v>
      </c>
      <c r="E124" s="49"/>
    </row>
    <row r="125" spans="1:5" x14ac:dyDescent="0.2">
      <c r="A125" s="51">
        <v>5138</v>
      </c>
      <c r="B125" s="49" t="s">
        <v>387</v>
      </c>
      <c r="C125" s="52">
        <v>27354.27</v>
      </c>
      <c r="D125" s="53">
        <f t="shared" si="0"/>
        <v>8.5426935579889865E-4</v>
      </c>
      <c r="E125" s="49"/>
    </row>
    <row r="126" spans="1:5" x14ac:dyDescent="0.2">
      <c r="A126" s="51">
        <v>5139</v>
      </c>
      <c r="B126" s="49" t="s">
        <v>388</v>
      </c>
      <c r="C126" s="52">
        <v>1964556.33</v>
      </c>
      <c r="D126" s="53">
        <f t="shared" si="0"/>
        <v>6.1352771266049086E-2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239700</v>
      </c>
      <c r="D127" s="53">
        <f t="shared" si="0"/>
        <v>7.485791599812241E-3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18000</v>
      </c>
      <c r="D128" s="53">
        <f t="shared" si="0"/>
        <v>5.6213704128752753E-4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18000</v>
      </c>
      <c r="D130" s="53">
        <f t="shared" si="0"/>
        <v>5.6213704128752753E-4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221700</v>
      </c>
      <c r="D137" s="53">
        <f t="shared" si="0"/>
        <v>6.9236545585247139E-3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221700</v>
      </c>
      <c r="D139" s="53">
        <f t="shared" si="0"/>
        <v>6.9236545585247139E-3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735.42</v>
      </c>
      <c r="D185" s="53">
        <f t="shared" si="1"/>
        <v>2.2967045716870748E-5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735.42</v>
      </c>
      <c r="D186" s="53">
        <f t="shared" si="1"/>
        <v>2.2967045716870748E-5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735.42</v>
      </c>
      <c r="D194" s="53">
        <f t="shared" si="1"/>
        <v>2.2967045716870748E-5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B29" sqref="B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40196256.700000003</v>
      </c>
    </row>
    <row r="9" spans="1:5" x14ac:dyDescent="0.2">
      <c r="A9" s="33">
        <v>3120</v>
      </c>
      <c r="B9" s="29" t="s">
        <v>469</v>
      </c>
      <c r="C9" s="34">
        <v>3953712.43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13641323.460000001</v>
      </c>
    </row>
    <row r="15" spans="1:5" x14ac:dyDescent="0.2">
      <c r="A15" s="33">
        <v>3220</v>
      </c>
      <c r="B15" s="29" t="s">
        <v>473</v>
      </c>
      <c r="C15" s="34">
        <v>35563253.689999998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8"/>
  <sheetViews>
    <sheetView workbookViewId="0">
      <selection activeCell="A128" sqref="A1:E12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1194379.27</v>
      </c>
      <c r="D9" s="34">
        <v>194379.27</v>
      </c>
    </row>
    <row r="10" spans="1:5" x14ac:dyDescent="0.2">
      <c r="A10" s="33">
        <v>1113</v>
      </c>
      <c r="B10" s="29" t="s">
        <v>488</v>
      </c>
      <c r="C10" s="34">
        <v>11078102.699999999</v>
      </c>
      <c r="D10" s="34">
        <v>8385566.2599999998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12272481.969999999</v>
      </c>
      <c r="D15" s="123">
        <f>SUM(D8:D14)</f>
        <v>8579945.5299999993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2717403.94</v>
      </c>
      <c r="D28" s="123">
        <f>SUM(D29:D36)</f>
        <v>2717403.94</v>
      </c>
    </row>
    <row r="29" spans="1:4" x14ac:dyDescent="0.2">
      <c r="A29" s="33">
        <v>1241</v>
      </c>
      <c r="B29" s="29" t="s">
        <v>239</v>
      </c>
      <c r="C29" s="34">
        <v>254611.71</v>
      </c>
      <c r="D29" s="34">
        <v>254611.71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970604.75</v>
      </c>
      <c r="D32" s="34">
        <v>970604.75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1492187.48</v>
      </c>
      <c r="D34" s="34">
        <v>1492187.48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2717403.94</v>
      </c>
      <c r="D43" s="123">
        <f>D20+D28+D37</f>
        <v>2717403.94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13641323.460000001</v>
      </c>
      <c r="D47" s="123">
        <v>3629458.81</v>
      </c>
    </row>
    <row r="48" spans="1:5" x14ac:dyDescent="0.2">
      <c r="A48" s="33"/>
      <c r="B48" s="124" t="s">
        <v>629</v>
      </c>
      <c r="C48" s="123">
        <f>C51+C63+C95+C98+C49</f>
        <v>68564.05</v>
      </c>
      <c r="D48" s="123">
        <f>D51+D63+D95+D98+D49</f>
        <v>3662889.2700000005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735.42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735.42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735.42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67828.63</v>
      </c>
      <c r="D98" s="123">
        <f>SUM(D99:D103)</f>
        <v>3662889.2700000005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1086130</v>
      </c>
    </row>
    <row r="100" spans="1:4" x14ac:dyDescent="0.2">
      <c r="A100" s="33">
        <v>2112</v>
      </c>
      <c r="B100" s="29" t="s">
        <v>644</v>
      </c>
      <c r="C100" s="34">
        <v>63149.83</v>
      </c>
      <c r="D100" s="34">
        <v>397215.53</v>
      </c>
    </row>
    <row r="101" spans="1:4" x14ac:dyDescent="0.2">
      <c r="A101" s="33">
        <v>2112</v>
      </c>
      <c r="B101" s="29" t="s">
        <v>645</v>
      </c>
      <c r="C101" s="34">
        <v>4678.8</v>
      </c>
      <c r="D101" s="34">
        <v>2179543.7400000002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13709887.510000002</v>
      </c>
      <c r="D126" s="123">
        <f>D47+D48+D104-D110-D113</f>
        <v>7292348.0800000001</v>
      </c>
    </row>
    <row r="128" spans="1:4" x14ac:dyDescent="0.2">
      <c r="A128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72" fitToHeight="0" orientation="portrait" r:id="rId1"/>
  <ignoredErrors>
    <ignoredError sqref="C15:D15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2022-10-20T17:37:42Z</cp:lastPrinted>
  <dcterms:created xsi:type="dcterms:W3CDTF">2012-12-11T20:36:24Z</dcterms:created>
  <dcterms:modified xsi:type="dcterms:W3CDTF">2022-10-20T17:37:50Z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