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H:\INFORMACION TRIMESTRALES Y CUENTAS PUBLICAS\TRIMESTRALES 2022\3ER INF TRIMESTRAL  2022\"/>
    </mc:Choice>
  </mc:AlternateContent>
  <xr:revisionPtr revIDLastSave="0" documentId="13_ncr:1_{EA3778C2-342A-4CCB-8A73-802EFD1B7E4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AA" sheetId="2" r:id="rId1"/>
  </sheets>
  <definedNames>
    <definedName name="_xlnm._FilterDatabase" localSheetId="0" hidden="1">EAA!$A$2:$F$21</definedName>
    <definedName name="_xlnm.Print_Area" localSheetId="0">EAA!$A$1:$F$36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1" i="2" l="1"/>
  <c r="F21" i="2" s="1"/>
  <c r="E20" i="2"/>
  <c r="F20" i="2" s="1"/>
  <c r="E19" i="2"/>
  <c r="F19" i="2" s="1"/>
  <c r="E18" i="2"/>
  <c r="F18" i="2" s="1"/>
  <c r="E17" i="2"/>
  <c r="F17" i="2" s="1"/>
  <c r="E16" i="2"/>
  <c r="F16" i="2" s="1"/>
  <c r="E15" i="2"/>
  <c r="F15" i="2" s="1"/>
  <c r="E14" i="2"/>
  <c r="F14" i="2" s="1"/>
  <c r="E13" i="2"/>
  <c r="F13" i="2" s="1"/>
  <c r="D12" i="2"/>
  <c r="C12" i="2"/>
  <c r="B12" i="2"/>
  <c r="E11" i="2"/>
  <c r="F11" i="2" s="1"/>
  <c r="E10" i="2"/>
  <c r="F10" i="2" s="1"/>
  <c r="E9" i="2"/>
  <c r="F9" i="2" s="1"/>
  <c r="E8" i="2"/>
  <c r="F8" i="2" s="1"/>
  <c r="E7" i="2"/>
  <c r="F7" i="2" s="1"/>
  <c r="E6" i="2"/>
  <c r="F6" i="2" s="1"/>
  <c r="E5" i="2"/>
  <c r="F5" i="2" s="1"/>
  <c r="D4" i="2"/>
  <c r="C4" i="2"/>
  <c r="B4" i="2"/>
  <c r="B3" i="2" l="1"/>
  <c r="D3" i="2"/>
  <c r="C3" i="2"/>
  <c r="F12" i="2"/>
  <c r="E4" i="2"/>
  <c r="E12" i="2"/>
  <c r="F4" i="2"/>
  <c r="F3" i="2" l="1"/>
  <c r="E3" i="2"/>
</calcChain>
</file>

<file path=xl/sharedStrings.xml><?xml version="1.0" encoding="utf-8"?>
<sst xmlns="http://schemas.openxmlformats.org/spreadsheetml/2006/main" count="31" uniqueCount="31">
  <si>
    <t>ACTIVO</t>
  </si>
  <si>
    <t>Inventarios</t>
  </si>
  <si>
    <t>Almacenes</t>
  </si>
  <si>
    <t>Concepto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</si>
  <si>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</si>
  <si>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</si>
  <si>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</si>
  <si>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</si>
  <si>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</si>
  <si>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</si>
  <si>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</si>
  <si>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</si>
  <si>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</si>
  <si>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</si>
  <si>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</si>
  <si>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</si>
  <si>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</si>
  <si>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</si>
  <si>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</si>
  <si>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</si>
  <si>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Saldo Inicial</t>
  </si>
  <si>
    <t>Cargos del Periodo</t>
  </si>
  <si>
    <t>Abonos del Periodo</t>
  </si>
  <si>
    <t>Saldo Final</t>
  </si>
  <si>
    <t>Variación Del Periodo</t>
  </si>
  <si>
    <t>Bajo protesta de decir verdad declaramos que los Estados Financieros y sus notas, son razonablemente correctos y son responsabilidad del emisor.</t>
  </si>
  <si>
    <t>Sistema de Agua Potable y Alcantarillado Municipal de Valle de Santiago
Estado Analítico del Activo
Del 1 de Enero al 30 de Septiembre de 2022
(Cifras en Pesos)</t>
  </si>
  <si>
    <t xml:space="preserve">                                                   _______________________________</t>
  </si>
  <si>
    <t xml:space="preserve">  _______________________________</t>
  </si>
  <si>
    <t>Presidente del Consejo Directivo del SAPAM
C. José Andrés Zúñiga Escobedo</t>
  </si>
  <si>
    <t>Tesorero del Consejo Directivo del SAPAM                                                                                              C.P. Diego Soto Silva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</si>
</sst>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4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18">
    <xf numFmtId="0" fontId="0" fillId="0" borderId="0" xfId="0"/>
    <xf numFmtId="0" fontId="0" fillId="0" borderId="0" xfId="0" applyProtection="1">
      <protection locked="0"/>
    </xf>
    <xf numFmtId="4" fontId="3" fillId="2" borderId="4" xfId="8" applyNumberFormat="1" applyFont="1" applyFill="1" applyBorder="1" applyAlignment="1">
      <alignment horizontal="center" vertical="center" wrapText="1"/>
    </xf>
    <xf numFmtId="0" fontId="3" fillId="2" borderId="4" xfId="8" applyFont="1" applyFill="1" applyBorder="1" applyAlignment="1">
      <alignment horizontal="center" vertical="center" wrapText="1"/>
    </xf>
    <xf numFmtId="0" fontId="3" fillId="0" borderId="4" xfId="8" applyFont="1" applyBorder="1" applyAlignment="1">
      <alignment horizontal="left" vertical="top" indent="1"/>
    </xf>
    <xf numFmtId="0" fontId="3" fillId="0" borderId="4" xfId="8" applyFont="1" applyBorder="1" applyAlignment="1">
      <alignment horizontal="left" vertical="top" indent="2"/>
    </xf>
    <xf numFmtId="0" fontId="4" fillId="0" borderId="4" xfId="8" applyFont="1" applyBorder="1" applyAlignment="1">
      <alignment horizontal="left" vertical="top" indent="2"/>
    </xf>
    <xf numFmtId="0" fontId="2" fillId="0" borderId="0" xfId="8" applyAlignment="1" applyProtection="1">
      <alignment horizontal="left" vertical="top" indent="1"/>
      <protection locked="0"/>
    </xf>
    <xf numFmtId="3" fontId="3" fillId="0" borderId="4" xfId="8" applyNumberFormat="1" applyFont="1" applyBorder="1" applyAlignment="1" applyProtection="1">
      <alignment vertical="top" wrapText="1"/>
      <protection locked="0"/>
    </xf>
    <xf numFmtId="3" fontId="4" fillId="0" borderId="4" xfId="8" applyNumberFormat="1" applyFont="1" applyBorder="1" applyAlignment="1" applyProtection="1">
      <alignment vertical="top" wrapText="1"/>
      <protection locked="0"/>
    </xf>
    <xf numFmtId="3" fontId="4" fillId="0" borderId="4" xfId="8" applyNumberFormat="1" applyFont="1" applyBorder="1" applyAlignment="1" applyProtection="1">
      <alignment wrapText="1"/>
      <protection locked="0"/>
    </xf>
    <xf numFmtId="4" fontId="4" fillId="0" borderId="0" xfId="8" applyNumberFormat="1" applyFont="1" applyAlignment="1" applyProtection="1">
      <alignment vertical="top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4" fillId="0" borderId="0" xfId="8" applyFont="1" applyAlignment="1" applyProtection="1">
      <alignment horizontal="center" vertical="top" wrapText="1"/>
      <protection locked="0"/>
    </xf>
    <xf numFmtId="0" fontId="4" fillId="0" borderId="0" xfId="8" applyFont="1" applyAlignment="1" applyProtection="1">
      <alignment wrapText="1"/>
      <protection locked="0"/>
    </xf>
    <xf numFmtId="0" fontId="4" fillId="0" borderId="0" xfId="8" applyFont="1" applyAlignment="1" applyProtection="1">
      <alignment horizontal="center"/>
      <protection locked="0"/>
    </xf>
  </cellXfs>
  <cellStyles count="34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2 2" xfId="26" xr:uid="{D0126C13-E3EE-4F65-826B-691251B8ADA2}"/>
    <cellStyle name="Millares 2 2 3" xfId="17" xr:uid="{DC66AB3E-C079-4FA6-8CEF-EE17167B5D99}"/>
    <cellStyle name="Millares 2 3" xfId="4" xr:uid="{00000000-0005-0000-0000-000003000000}"/>
    <cellStyle name="Millares 2 3 2" xfId="27" xr:uid="{81F3465E-6AC8-4386-BCF7-45FBD76C318D}"/>
    <cellStyle name="Millares 2 3 3" xfId="18" xr:uid="{91942E24-6B3E-47F4-ACE6-B6711EEF60E8}"/>
    <cellStyle name="Millares 2 4" xfId="25" xr:uid="{E9CD58C6-8FB0-4429-865F-BCECEA1E6424}"/>
    <cellStyle name="Millares 2 5" xfId="16" xr:uid="{F8AEF8CF-0CF0-47C0-B8C5-C5500E6B36E5}"/>
    <cellStyle name="Millares 3" xfId="5" xr:uid="{00000000-0005-0000-0000-000004000000}"/>
    <cellStyle name="Millares 3 2" xfId="28" xr:uid="{AA7D5FD5-75D0-4372-8DC6-A8CDDC622381}"/>
    <cellStyle name="Millares 3 3" xfId="19" xr:uid="{2C0CA312-EA8E-4B28-AAC7-2B01ABE8A8E8}"/>
    <cellStyle name="Moneda 2" xfId="6" xr:uid="{00000000-0005-0000-0000-000005000000}"/>
    <cellStyle name="Moneda 2 2" xfId="29" xr:uid="{E726D3C8-EA17-43B8-A8F7-CC356076A609}"/>
    <cellStyle name="Moneda 2 3" xfId="20" xr:uid="{45011DED-861C-4C1A-90FF-096AF6FE991C}"/>
    <cellStyle name="Normal" xfId="0" builtinId="0"/>
    <cellStyle name="Normal 2" xfId="7" xr:uid="{00000000-0005-0000-0000-000007000000}"/>
    <cellStyle name="Normal 2 2" xfId="8" xr:uid="{00000000-0005-0000-0000-000008000000}"/>
    <cellStyle name="Normal 2 3" xfId="30" xr:uid="{338598C7-B08E-4A31-A1FC-E8F4C545641F}"/>
    <cellStyle name="Normal 2 4" xfId="21" xr:uid="{E4160BB7-1093-4C3A-9D9B-E52CC546437E}"/>
    <cellStyle name="Normal 3" xfId="9" xr:uid="{00000000-0005-0000-0000-000009000000}"/>
    <cellStyle name="Normal 3 2" xfId="31" xr:uid="{0C0F0EA7-E686-46F8-89B6-61F2F47EBF67}"/>
    <cellStyle name="Normal 3 3" xfId="22" xr:uid="{6A67B83B-ABC5-4AEC-908C-346096BE4A14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Normal 6 2 2" xfId="33" xr:uid="{40634D38-2CB6-4880-9E43-A2D1A5E65FED}"/>
    <cellStyle name="Normal 6 2 3" xfId="24" xr:uid="{FBE09622-FC89-408B-B7A0-8C767A9FF524}"/>
    <cellStyle name="Normal 6 3" xfId="32" xr:uid="{54258C09-0533-44BD-BFEC-C91EE7D244DD}"/>
    <cellStyle name="Normal 6 4" xfId="23" xr:uid="{E3D47F8B-C41E-4F82-BB49-1B01BEF440A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1316850</xdr:colOff>
      <xdr:row>0</xdr:row>
      <xdr:rowOff>445047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C4910FD-6411-49B1-9D5C-8C8344773E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316850" cy="44504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2"/>
  <sheetViews>
    <sheetView tabSelected="1" zoomScaleNormal="100" workbookViewId="0">
      <selection activeCell="A32" sqref="A1:F32"/>
    </sheetView>
  </sheetViews>
  <sheetFormatPr baseColWidth="10" defaultColWidth="12" defaultRowHeight="11.25" x14ac:dyDescent="0.2"/>
  <cols>
    <col min="1" max="1" width="65.83203125" style="1" customWidth="1"/>
    <col min="2" max="6" width="20.83203125" style="1" customWidth="1"/>
    <col min="7" max="16384" width="12" style="1"/>
  </cols>
  <sheetData>
    <row r="1" spans="1:6" ht="45" customHeight="1" x14ac:dyDescent="0.2">
      <c r="A1" s="12" t="s">
        <v>26</v>
      </c>
      <c r="B1" s="13"/>
      <c r="C1" s="13"/>
      <c r="D1" s="13"/>
      <c r="E1" s="13"/>
      <c r="F1" s="14"/>
    </row>
    <row r="2" spans="1:6" x14ac:dyDescent="0.2">
      <c r="A2" s="3" t="s">
        <v>3</v>
      </c>
      <c r="B2" s="2" t="s">
        <v>20</v>
      </c>
      <c r="C2" s="2" t="s">
        <v>21</v>
      </c>
      <c r="D2" s="2" t="s">
        <v>22</v>
      </c>
      <c r="E2" s="2" t="s">
        <v>23</v>
      </c>
      <c r="F2" s="2" t="s">
        <v>24</v>
      </c>
    </row>
    <row r="3" spans="1:6" x14ac:dyDescent="0.2">
      <c r="A3" s="4" t="s">
        <v>0</v>
      </c>
      <c r="B3" s="8">
        <f>B4+B12</f>
        <v>103859417.39</v>
      </c>
      <c r="C3" s="8">
        <f t="shared" ref="C3:F3" si="0">C4+C12</f>
        <v>159503173.72</v>
      </c>
      <c r="D3" s="8">
        <f t="shared" si="0"/>
        <v>148225282.55999997</v>
      </c>
      <c r="E3" s="8">
        <f t="shared" si="0"/>
        <v>115137308.55</v>
      </c>
      <c r="F3" s="8">
        <f t="shared" si="0"/>
        <v>11277891.159999995</v>
      </c>
    </row>
    <row r="4" spans="1:6" x14ac:dyDescent="0.2">
      <c r="A4" s="5" t="s">
        <v>4</v>
      </c>
      <c r="B4" s="8">
        <f>SUM(B5:B11)</f>
        <v>48601379.130000003</v>
      </c>
      <c r="C4" s="8">
        <f>SUM(C5:C11)</f>
        <v>156731861.58000001</v>
      </c>
      <c r="D4" s="8">
        <f>SUM(D5:D11)</f>
        <v>148212794.10999998</v>
      </c>
      <c r="E4" s="8">
        <f>SUM(E5:E11)</f>
        <v>57120446.599999994</v>
      </c>
      <c r="F4" s="8">
        <f>SUM(F5:F11)</f>
        <v>8519067.4699999932</v>
      </c>
    </row>
    <row r="5" spans="1:6" x14ac:dyDescent="0.2">
      <c r="A5" s="6" t="s">
        <v>5</v>
      </c>
      <c r="B5" s="9">
        <v>8579945.5299999993</v>
      </c>
      <c r="C5" s="9">
        <v>100392555.17</v>
      </c>
      <c r="D5" s="9">
        <v>96700018.730000004</v>
      </c>
      <c r="E5" s="9">
        <f>B5+C5-D5</f>
        <v>12272481.969999999</v>
      </c>
      <c r="F5" s="9">
        <f t="shared" ref="F5:F11" si="1">E5-B5</f>
        <v>3692536.4399999995</v>
      </c>
    </row>
    <row r="6" spans="1:6" x14ac:dyDescent="0.2">
      <c r="A6" s="6" t="s">
        <v>6</v>
      </c>
      <c r="B6" s="9">
        <v>38224436.57</v>
      </c>
      <c r="C6" s="9">
        <v>53696495</v>
      </c>
      <c r="D6" s="9">
        <v>50537240.649999999</v>
      </c>
      <c r="E6" s="9">
        <f t="shared" ref="E6:E11" si="2">B6+C6-D6</f>
        <v>41383690.919999994</v>
      </c>
      <c r="F6" s="9">
        <f t="shared" si="1"/>
        <v>3159254.349999994</v>
      </c>
    </row>
    <row r="7" spans="1:6" x14ac:dyDescent="0.2">
      <c r="A7" s="6" t="s">
        <v>7</v>
      </c>
      <c r="B7" s="9">
        <v>1521589.25</v>
      </c>
      <c r="C7" s="9">
        <v>2642811.41</v>
      </c>
      <c r="D7" s="9">
        <v>975534.73</v>
      </c>
      <c r="E7" s="9">
        <f t="shared" si="2"/>
        <v>3188865.93</v>
      </c>
      <c r="F7" s="9">
        <f t="shared" si="1"/>
        <v>1667276.6800000002</v>
      </c>
    </row>
    <row r="8" spans="1:6" x14ac:dyDescent="0.2">
      <c r="A8" s="6" t="s">
        <v>1</v>
      </c>
      <c r="B8" s="9">
        <v>0</v>
      </c>
      <c r="C8" s="9">
        <v>0</v>
      </c>
      <c r="D8" s="9">
        <v>0</v>
      </c>
      <c r="E8" s="9">
        <f t="shared" si="2"/>
        <v>0</v>
      </c>
      <c r="F8" s="9">
        <f t="shared" si="1"/>
        <v>0</v>
      </c>
    </row>
    <row r="9" spans="1:6" x14ac:dyDescent="0.2">
      <c r="A9" s="6" t="s">
        <v>2</v>
      </c>
      <c r="B9" s="9">
        <v>275407.78000000003</v>
      </c>
      <c r="C9" s="9">
        <v>0</v>
      </c>
      <c r="D9" s="9">
        <v>0</v>
      </c>
      <c r="E9" s="9">
        <f t="shared" si="2"/>
        <v>275407.78000000003</v>
      </c>
      <c r="F9" s="9">
        <f t="shared" si="1"/>
        <v>0</v>
      </c>
    </row>
    <row r="10" spans="1:6" x14ac:dyDescent="0.2">
      <c r="A10" s="6" t="s">
        <v>8</v>
      </c>
      <c r="B10" s="9">
        <v>0</v>
      </c>
      <c r="C10" s="9">
        <v>0</v>
      </c>
      <c r="D10" s="9">
        <v>0</v>
      </c>
      <c r="E10" s="9">
        <f t="shared" si="2"/>
        <v>0</v>
      </c>
      <c r="F10" s="9">
        <f t="shared" si="1"/>
        <v>0</v>
      </c>
    </row>
    <row r="11" spans="1:6" x14ac:dyDescent="0.2">
      <c r="A11" s="6" t="s">
        <v>9</v>
      </c>
      <c r="B11" s="9">
        <v>0</v>
      </c>
      <c r="C11" s="9">
        <v>0</v>
      </c>
      <c r="D11" s="9">
        <v>0</v>
      </c>
      <c r="E11" s="9">
        <f t="shared" si="2"/>
        <v>0</v>
      </c>
      <c r="F11" s="9">
        <f t="shared" si="1"/>
        <v>0</v>
      </c>
    </row>
    <row r="12" spans="1:6" x14ac:dyDescent="0.2">
      <c r="A12" s="5" t="s">
        <v>10</v>
      </c>
      <c r="B12" s="8">
        <f>SUM(B13:B21)</f>
        <v>55258038.259999998</v>
      </c>
      <c r="C12" s="8">
        <f>SUM(C13:C21)</f>
        <v>2771312.1399999997</v>
      </c>
      <c r="D12" s="8">
        <f>SUM(D13:D21)</f>
        <v>12488.45</v>
      </c>
      <c r="E12" s="8">
        <f>SUM(E13:E21)</f>
        <v>58016861.950000003</v>
      </c>
      <c r="F12" s="8">
        <f>SUM(F13:F21)</f>
        <v>2758823.6900000013</v>
      </c>
    </row>
    <row r="13" spans="1:6" x14ac:dyDescent="0.2">
      <c r="A13" s="6" t="s">
        <v>11</v>
      </c>
      <c r="B13" s="9">
        <v>0</v>
      </c>
      <c r="C13" s="9">
        <v>0</v>
      </c>
      <c r="D13" s="9">
        <v>0</v>
      </c>
      <c r="E13" s="9">
        <f>B13+C13-D13</f>
        <v>0</v>
      </c>
      <c r="F13" s="9">
        <f t="shared" ref="F13:F21" si="3">E13-B13</f>
        <v>0</v>
      </c>
    </row>
    <row r="14" spans="1:6" x14ac:dyDescent="0.2">
      <c r="A14" s="6" t="s">
        <v>12</v>
      </c>
      <c r="B14" s="10">
        <v>0</v>
      </c>
      <c r="C14" s="10">
        <v>0</v>
      </c>
      <c r="D14" s="10">
        <v>0</v>
      </c>
      <c r="E14" s="10">
        <f t="shared" ref="E14:E21" si="4">B14+C14-D14</f>
        <v>0</v>
      </c>
      <c r="F14" s="10">
        <f t="shared" si="3"/>
        <v>0</v>
      </c>
    </row>
    <row r="15" spans="1:6" x14ac:dyDescent="0.2">
      <c r="A15" s="6" t="s">
        <v>13</v>
      </c>
      <c r="B15" s="10">
        <v>33365992.440000001</v>
      </c>
      <c r="C15" s="10">
        <v>0</v>
      </c>
      <c r="D15" s="10">
        <v>0</v>
      </c>
      <c r="E15" s="10">
        <f t="shared" si="4"/>
        <v>33365992.440000001</v>
      </c>
      <c r="F15" s="10">
        <f t="shared" si="3"/>
        <v>0</v>
      </c>
    </row>
    <row r="16" spans="1:6" x14ac:dyDescent="0.2">
      <c r="A16" s="6" t="s">
        <v>14</v>
      </c>
      <c r="B16" s="9">
        <v>29052290.489999998</v>
      </c>
      <c r="C16" s="9">
        <v>2717403.94</v>
      </c>
      <c r="D16" s="9">
        <v>12488.45</v>
      </c>
      <c r="E16" s="9">
        <f t="shared" si="4"/>
        <v>31757205.98</v>
      </c>
      <c r="F16" s="9">
        <f t="shared" si="3"/>
        <v>2704915.4900000021</v>
      </c>
    </row>
    <row r="17" spans="1:6" x14ac:dyDescent="0.2">
      <c r="A17" s="6" t="s">
        <v>15</v>
      </c>
      <c r="B17" s="9">
        <v>1634149.58</v>
      </c>
      <c r="C17" s="9">
        <v>0</v>
      </c>
      <c r="D17" s="9">
        <v>0</v>
      </c>
      <c r="E17" s="9">
        <f t="shared" si="4"/>
        <v>1634149.58</v>
      </c>
      <c r="F17" s="9">
        <f t="shared" si="3"/>
        <v>0</v>
      </c>
    </row>
    <row r="18" spans="1:6" x14ac:dyDescent="0.2">
      <c r="A18" s="6" t="s">
        <v>16</v>
      </c>
      <c r="B18" s="9">
        <v>-9996384.2799999993</v>
      </c>
      <c r="C18" s="9">
        <v>11753.03</v>
      </c>
      <c r="D18" s="9">
        <v>0</v>
      </c>
      <c r="E18" s="9">
        <f t="shared" si="4"/>
        <v>-9984631.25</v>
      </c>
      <c r="F18" s="9">
        <f t="shared" si="3"/>
        <v>11753.029999999329</v>
      </c>
    </row>
    <row r="19" spans="1:6" x14ac:dyDescent="0.2">
      <c r="A19" s="6" t="s">
        <v>17</v>
      </c>
      <c r="B19" s="9">
        <v>1201990.03</v>
      </c>
      <c r="C19" s="9">
        <v>42155.17</v>
      </c>
      <c r="D19" s="9">
        <v>0</v>
      </c>
      <c r="E19" s="9">
        <f t="shared" si="4"/>
        <v>1244145.2</v>
      </c>
      <c r="F19" s="9">
        <f t="shared" si="3"/>
        <v>42155.169999999925</v>
      </c>
    </row>
    <row r="20" spans="1:6" x14ac:dyDescent="0.2">
      <c r="A20" s="6" t="s">
        <v>18</v>
      </c>
      <c r="B20" s="9">
        <v>0</v>
      </c>
      <c r="C20" s="9">
        <v>0</v>
      </c>
      <c r="D20" s="9">
        <v>0</v>
      </c>
      <c r="E20" s="9">
        <f t="shared" si="4"/>
        <v>0</v>
      </c>
      <c r="F20" s="9">
        <f t="shared" si="3"/>
        <v>0</v>
      </c>
    </row>
    <row r="21" spans="1:6" x14ac:dyDescent="0.2">
      <c r="A21" s="6" t="s">
        <v>19</v>
      </c>
      <c r="B21" s="9">
        <v>0</v>
      </c>
      <c r="C21" s="9">
        <v>0</v>
      </c>
      <c r="D21" s="9">
        <v>0</v>
      </c>
      <c r="E21" s="9">
        <f t="shared" si="4"/>
        <v>0</v>
      </c>
      <c r="F21" s="9">
        <f t="shared" si="3"/>
        <v>0</v>
      </c>
    </row>
    <row r="23" spans="1:6" ht="12.75" x14ac:dyDescent="0.2">
      <c r="A23" s="7" t="s">
        <v>25</v>
      </c>
    </row>
    <row r="31" spans="1:6" x14ac:dyDescent="0.2">
      <c r="A31" s="16" t="s">
        <v>27</v>
      </c>
      <c r="B31" s="16"/>
      <c r="C31" s="11"/>
      <c r="D31" s="17" t="s">
        <v>28</v>
      </c>
      <c r="E31" s="17"/>
      <c r="F31"/>
    </row>
    <row r="32" spans="1:6" ht="33" customHeight="1" x14ac:dyDescent="0.2">
      <c r="A32" s="15" t="s">
        <v>29</v>
      </c>
      <c r="B32" s="15"/>
      <c r="C32" s="11"/>
      <c r="D32" s="15" t="s">
        <v>30</v>
      </c>
      <c r="E32" s="15"/>
      <c r="F32"/>
    </row>
  </sheetData>
  <sheetProtection formatCells="0" formatColumns="0" formatRows="0" autoFilter="0"/>
  <mergeCells count="5">
    <mergeCell ref="A1:F1"/>
    <mergeCell ref="A32:B32"/>
    <mergeCell ref="D32:E32"/>
    <mergeCell ref="A31:B31"/>
    <mergeCell ref="D31:E31"/>
  </mergeCells>
  <pageMargins left="0.7" right="0.7" top="0.75" bottom="0.75" header="0.3" footer="0.3"/>
  <pageSetup scale="91" orientation="landscape" r:id="rId1"/>
  <ignoredErrors>
    <ignoredError sqref="B3:B4 B12:D12 C3:C4 D3:D4 E3:E11 E13:E21 F3:F11 F13:F21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4923DD1-1011-4BD6-A599-A03DCF5595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5CE3260-E938-4519-B043-9EF89CF0BA17}">
  <ds:schemaRefs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purl.org/dc/dcmitype/"/>
    <ds:schemaRef ds:uri="http://purl.org/dc/terms/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cp:lastPrinted>2022-10-20T17:21:44Z</cp:lastPrinted>
  <dcterms:created xsi:type="dcterms:W3CDTF">2014-02-09T04:04:15Z</dcterms:created>
  <dcterms:modified xsi:type="dcterms:W3CDTF">2022-10-20T17:21:50Z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