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3ER TRIMESTRE 2023\"/>
    </mc:Choice>
  </mc:AlternateContent>
  <xr:revisionPtr revIDLastSave="0" documentId="13_ncr:1_{57072FFD-DAA9-42B7-92D8-EBA3DFD93E9C}" xr6:coauthVersionLast="47" xr6:coauthVersionMax="47" xr10:uidLastSave="{00000000-0000-0000-0000-000000000000}"/>
  <bookViews>
    <workbookView xWindow="-120" yWindow="-120" windowWidth="29040" windowHeight="15840" firstSheet="6" activeTab="9" xr2:uid="{0997056E-72B7-4668-9232-7594B3306523}"/>
  </bookViews>
  <sheets>
    <sheet name="Formato 1" sheetId="2" r:id="rId1"/>
    <sheet name="Formato 2" sheetId="3" r:id="rId2"/>
    <sheet name="Formato 3" sheetId="4" r:id="rId3"/>
    <sheet name="Hoja1" sheetId="16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  <sheet name="7a" sheetId="11" state="hidden" r:id="rId11"/>
    <sheet name="7b" sheetId="12" state="hidden" r:id="rId12"/>
    <sheet name="7c" sheetId="13" state="hidden" r:id="rId13"/>
    <sheet name="7d" sheetId="14" state="hidden" r:id="rId14"/>
    <sheet name="F8_IEA" sheetId="15" state="hidden" r:id="rId15"/>
  </sheets>
  <externalReferences>
    <externalReference r:id="rId16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G74" i="6"/>
  <c r="G73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G28" i="6" l="1"/>
  <c r="G75" i="6"/>
  <c r="G54" i="6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G45" i="6"/>
  <c r="G16" i="6"/>
  <c r="G41" i="6" s="1"/>
  <c r="G37" i="6"/>
  <c r="G65" i="6" l="1"/>
  <c r="G42" i="6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<sst xmlns="http://schemas.openxmlformats.org/spreadsheetml/2006/main" count="837" uniqueCount="578">
  <si>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</si>
  <si>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</si>
  <si>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</si>
  <si>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</si>
  <si>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</si>
  <si>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</si>
  <si>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</si>
  <si>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</si>
  <si>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</si>
  <si>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</si>
  <si>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</si>
  <si>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</si>
  <si>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</si>
  <si>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</si>
  <si>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</si>
  <si>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</si>
  <si>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</si>
  <si>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</si>
  <si>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</si>
  <si>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</si>
  <si>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</si>
  <si>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</si>
  <si>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</si>
  <si>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</si>
  <si>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</si>
  <si>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</si>
  <si>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</si>
  <si>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</si>
  <si>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</si>
  <si>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</si>
  <si>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</si>
  <si>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</si>
  <si>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</si>
  <si>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</si>
  <si>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</si>
  <si>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</si>
  <si>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</si>
  <si>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</si>
  <si>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</si>
  <si>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</si>
  <si>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</si>
  <si>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</si>
  <si>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</si>
  <si>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</si>
  <si>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</si>
  <si>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</si>
  <si>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</si>
  <si>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</si>
  <si>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</si>
  <si>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</si>
  <si>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</si>
  <si>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</si>
  <si>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</si>
  <si>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</si>
  <si>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</si>
  <si>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</si>
  <si>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</si>
  <si>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</si>
  <si>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</si>
  <si>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</si>
  <si>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</si>
  <si>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</si>
  <si>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</si>
  <si>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</si>
  <si>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</si>
  <si>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</si>
  <si>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</si>
  <si>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</si>
  <si>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</si>
  <si>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</si>
  <si>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</si>
  <si>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</si>
  <si>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</si>
  <si>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</si>
  <si>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</si>
  <si>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</si>
  <si>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</si>
  <si>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</si>
  <si>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</si>
  <si>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</si>
  <si>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</si>
  <si>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</si>
  <si>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</si>
  <si>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</si>
  <si>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</si>
  <si>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</si>
  <si>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</si>
  <si>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</si>
  <si>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</si>
  <si>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</si>
  <si>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</si>
  <si>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</si>
  <si>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</si>
  <si>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</si>
  <si>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</si>
  <si>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</si>
  <si>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</si>
  <si>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</si>
  <si>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</si>
  <si>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</si>
  <si>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</si>
  <si>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</si>
  <si>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</si>
  <si>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</si>
  <si>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</si>
  <si>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</si>
  <si>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</si>
  <si>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</si>
  <si>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</si>
  <si>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</si>
  <si>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</si>
  <si>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</si>
  <si>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</si>
  <si>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</si>
  <si>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</si>
  <si>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</si>
  <si>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</si>
  <si>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</si>
  <si>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</si>
  <si>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</si>
  <si>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</si>
  <si>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</si>
  <si>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</si>
  <si>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</si>
  <si>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</si>
  <si>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</si>
  <si>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</si>
  <si>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</si>
  <si>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</si>
  <si>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</si>
  <si>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</si>
  <si>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</si>
  <si>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</si>
  <si>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</si>
  <si>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</si>
  <si>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</si>
  <si>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</si>
  <si>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</si>
  <si>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</si>
  <si>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</si>
  <si>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</si>
  <si>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</si>
  <si>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</si>
  <si>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</si>
  <si>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</si>
  <si>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</si>
  <si>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</si>
  <si>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</si>
  <si>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</si>
  <si>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</si>
  <si>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</si>
  <si>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</si>
  <si>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</si>
  <si>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</si>
  <si>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</si>
  <si>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</si>
  <si>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</si>
  <si>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</si>
  <si>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</si>
  <si>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</si>
  <si>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</si>
  <si>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</si>
  <si>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</si>
  <si>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</si>
  <si>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</si>
  <si>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</si>
  <si>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</si>
  <si>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</si>
  <si>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</si>
  <si>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</si>
  <si>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</si>
  <si>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</si>
  <si>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</si>
  <si>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</si>
  <si>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</si>
  <si>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</si>
  <si>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</si>
  <si>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</si>
  <si>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</si>
  <si>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</si>
  <si>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</si>
  <si>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</si>
  <si>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</si>
  <si>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</si>
  <si>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</si>
  <si>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</si>
  <si>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</si>
  <si>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</si>
  <si>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</si>
  <si>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</si>
  <si>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</si>
  <si>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</si>
  <si>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</si>
  <si>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</si>
  <si>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</si>
  <si>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</si>
  <si>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</si>
  <si>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</si>
  <si>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</si>
  <si>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</si>
  <si>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</si>
  <si>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</si>
  <si>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</si>
  <si>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</si>
  <si>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</si>
  <si>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</si>
  <si>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</si>
  <si>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</si>
  <si>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</si>
  <si>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</si>
  <si>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</si>
  <si>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</si>
  <si>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</si>
  <si>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</si>
  <si>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</si>
  <si>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</si>
  <si>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</si>
  <si>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</si>
  <si>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</si>
  <si>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</si>
  <si>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</si>
  <si>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</si>
  <si>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</si>
  <si>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</si>
  <si>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</si>
  <si>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</si>
  <si>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</si>
  <si>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</si>
  <si>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</si>
  <si>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</si>
  <si>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</si>
  <si>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</si>
  <si>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</si>
  <si>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</si>
  <si>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</si>
  <si>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</si>
  <si>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</si>
  <si>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</si>
  <si>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</si>
  <si>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</si>
  <si>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</si>
  <si>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</si>
  <si>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</si>
  <si>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</si>
  <si>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</si>
  <si>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</si>
  <si>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</si>
  <si>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</si>
  <si>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</si>
  <si>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</si>
  <si>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</si>
  <si>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</si>
  <si>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</si>
  <si>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</si>
  <si>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</si>
  <si>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</si>
  <si>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</si>
  <si>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</si>
  <si>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</si>
  <si>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</si>
  <si>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</si>
  <si>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</si>
  <si>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</si>
  <si>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</si>
  <si>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</si>
  <si>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</si>
  <si>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</si>
  <si>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</si>
  <si>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</si>
  <si>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</si>
  <si>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</si>
  <si>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</si>
  <si>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</si>
  <si>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</si>
  <si>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</si>
  <si>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</si>
  <si>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</si>
  <si>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</si>
  <si>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</si>
  <si>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</si>
  <si>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</si>
  <si>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</si>
  <si>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</si>
  <si>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</si>
  <si>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</si>
  <si>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</si>
  <si>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</si>
  <si>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</si>
  <si>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</si>
  <si>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</si>
  <si>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</si>
  <si>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</si>
  <si>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</si>
  <si>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</si>
  <si>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</si>
  <si>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</si>
  <si>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</si>
  <si>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</si>
  <si>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</si>
  <si>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</si>
  <si>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</si>
  <si>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</si>
  <si>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</si>
  <si>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</si>
  <si>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</si>
  <si>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</si>
  <si>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</si>
  <si>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</si>
  <si>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</si>
  <si>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</si>
  <si>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</si>
  <si>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</si>
  <si>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</si>
  <si>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</si>
  <si>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</si>
  <si>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</si>
  <si>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</si>
  <si>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</si>
  <si>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</si>
  <si>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</si>
  <si>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</si>
  <si>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</si>
  <si>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</si>
  <si>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</si>
  <si>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</si>
  <si>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</si>
  <si>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</si>
  <si>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</si>
  <si>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</si>
  <si>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</si>
  <si>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</si>
  <si>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</si>
  <si>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</si>
  <si>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</si>
  <si>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</si>
  <si>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</si>
  <si>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</si>
  <si>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</si>
  <si>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</si>
  <si>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</si>
  <si>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</si>
  <si>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</si>
  <si>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</si>
  <si>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</si>
  <si>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</si>
  <si>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</si>
  <si>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</si>
  <si>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</si>
  <si>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</si>
  <si>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</si>
  <si>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</si>
  <si>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</si>
  <si>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</si>
  <si>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</si>
  <si>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</si>
  <si>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</si>
  <si>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</si>
  <si>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</si>
  <si>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</si>
  <si>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</si>
  <si>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</si>
  <si>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</si>
  <si>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</si>
  <si>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</si>
  <si>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</si>
  <si>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</si>
  <si>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</si>
  <si>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</si>
  <si>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</si>
  <si>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</si>
  <si>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</si>
  <si>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</si>
  <si>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</si>
  <si>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</si>
  <si>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</si>
  <si>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</si>
  <si>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</si>
  <si>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</si>
  <si>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</si>
  <si>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</si>
  <si>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</si>
  <si>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</si>
  <si>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</si>
  <si>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</si>
  <si>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</si>
  <si>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</si>
  <si>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</si>
  <si>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</si>
  <si>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</si>
  <si>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</si>
  <si>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</si>
  <si>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</si>
  <si>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</si>
  <si>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</si>
  <si>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</si>
  <si>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</si>
  <si>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</si>
  <si>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</si>
  <si>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</si>
  <si>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</si>
  <si>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</si>
  <si>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</si>
  <si>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</si>
  <si>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</si>
  <si>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</si>
  <si>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</si>
  <si>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</si>
  <si>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</si>
  <si>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</si>
  <si>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</si>
  <si>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</si>
  <si>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</si>
  <si>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</si>
  <si>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</si>
  <si>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</si>
  <si>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</si>
  <si>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</si>
  <si>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</si>
  <si>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</si>
  <si>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</si>
  <si>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</si>
  <si>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</si>
  <si>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</si>
  <si>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</si>
  <si>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</si>
  <si>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</si>
  <si>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</si>
  <si>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</si>
  <si>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</si>
  <si>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</si>
  <si>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</si>
  <si>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</si>
  <si>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</si>
  <si>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</si>
  <si>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</si>
  <si>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</si>
  <si>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</si>
  <si>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</si>
  <si>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</si>
  <si>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</si>
  <si>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</si>
  <si>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</si>
  <si>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</si>
  <si>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</si>
  <si>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</si>
  <si>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</si>
  <si>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</si>
  <si>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</si>
  <si>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</si>
  <si>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</si>
  <si>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</si>
  <si>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</si>
  <si>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</si>
  <si>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</si>
  <si>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</si>
  <si>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</si>
  <si>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</si>
  <si>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</si>
  <si>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</si>
  <si>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</si>
  <si>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</si>
  <si>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</si>
  <si>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</si>
  <si>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</si>
  <si>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</si>
  <si>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</si>
  <si>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</si>
  <si>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</si>
  <si>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</si>
  <si>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</si>
  <si>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</si>
  <si>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</si>
  <si>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</si>
  <si>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</si>
  <si>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</si>
  <si>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</si>
  <si>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</si>
  <si>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</si>
  <si>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</si>
  <si>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</si>
  <si>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</si>
  <si>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</si>
  <si>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</si>
  <si>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</si>
  <si>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</si>
  <si>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</si>
  <si>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</si>
  <si>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</si>
  <si>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</si>
  <si>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</si>
  <si>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</si>
  <si>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</si>
  <si>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</si>
  <si>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</si>
  <si>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</si>
  <si>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</si>
  <si>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</si>
  <si>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</si>
  <si>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</si>
  <si>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</si>
  <si>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</si>
  <si>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</si>
  <si>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</si>
  <si>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</si>
  <si>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</si>
  <si>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</si>
  <si>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</si>
  <si>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</si>
  <si>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</si>
  <si>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</si>
  <si>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</si>
  <si>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</si>
  <si>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</si>
  <si>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</si>
  <si>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</si>
  <si>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</si>
  <si>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</si>
  <si>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</si>
  <si>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</si>
  <si>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</si>
  <si>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</si>
  <si>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</si>
  <si>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</si>
  <si>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</si>
  <si>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</si>
  <si>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</si>
  <si>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</si>
  <si>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</si>
  <si>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</si>
  <si>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</si>
  <si>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</si>
  <si>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</si>
  <si>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</si>
  <si>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</si>
  <si>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</si>
  <si>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</si>
  <si>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</si>
  <si>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</si>
  <si>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</si>
  <si>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</si>
  <si>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</si>
  <si>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</si>
  <si>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</si>
  <si>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</si>
  <si>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</si>
  <si>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</si>
  <si>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</si>
  <si>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</si>
  <si>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</si>
  <si>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</si>
  <si>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</si>
  <si>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</si>
  <si>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</si>
  <si>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</si>
  <si>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</si>
  <si>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</si>
  <si>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</si>
  <si>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</si>
  <si>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</si>
  <si>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</si>
  <si>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</si>
  <si>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</si>
  <si>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</si>
  <si>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</si>
  <si>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Sistema de Agua Potable y Alcantarillado Municipal de Valle de Santiago</t>
  </si>
  <si>
    <t>al 31 de Diciembre de 2022 y al 30 de Septiembre de 2023</t>
  </si>
  <si>
    <t>Al 31 de Diciembre de 2022 y al 30 de Septiembre de 2023</t>
  </si>
  <si>
    <t>del 01 de Enero al 30 de Septiembre de 2023</t>
  </si>
  <si>
    <t>Importe Correspondiente a Refrendos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</si>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</sst>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0" fontId="19" fillId="0" borderId="0"/>
    <xf numFmtId="0" fontId="20" fillId="0" borderId="0"/>
  </cellStyleXfs>
  <cellXfs count="18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0" borderId="14" xfId="0" applyBorder="1" applyAlignment="1" applyProtection="1">
      <alignment horizontal="left" vertical="center" indent="4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2" borderId="16" xfId="0" applyFill="1" applyBorder="1" applyAlignment="1">
      <alignment vertical="center"/>
    </xf>
    <xf numFmtId="165" fontId="2" fillId="0" borderId="13" xfId="4" applyNumberFormat="1" applyFont="1" applyFill="1" applyBorder="1" applyAlignment="1" applyProtection="1">
      <alignment vertical="center"/>
      <protection locked="0"/>
    </xf>
    <xf numFmtId="165" fontId="1" fillId="0" borderId="14" xfId="4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4" xr:uid="{F89278F4-8F08-49B6-879C-106FCB974625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57166C92-6C12-4242-97FE-C13C9EC8E8C2}"/>
    <cellStyle name="Normal 3" xfId="5" xr:uid="{1DE3EEC3-7B2F-4733-AC2A-F70EBBAAA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B7" zoomScale="70" zoomScaleNormal="70" workbookViewId="0">
      <selection activeCell="E7" sqref="E7:F82"/>
    </sheetView>
  </sheetViews>
  <sheetFormatPr baseColWidth="10" defaultColWidth="11" defaultRowHeight="15" x14ac:dyDescent="0.25"/>
  <cols>
    <col min="1" max="1" width="96.42578125" customWidth="1"/>
    <col min="2" max="2" width="19.5703125" bestFit="1" customWidth="1"/>
    <col min="3" max="3" width="19.28515625" bestFit="1" customWidth="1"/>
    <col min="4" max="4" width="98.7109375" bestFit="1" customWidth="1"/>
    <col min="5" max="5" width="19.5703125" bestFit="1" customWidth="1"/>
    <col min="6" max="6" width="19.28515625" bestFit="1" customWidth="1"/>
  </cols>
  <sheetData>
    <row r="1" spans="1:6" ht="40.9" customHeight="1" x14ac:dyDescent="0.25">
      <c r="A1" s="140" t="s">
        <v>0</v>
      </c>
      <c r="B1" s="141"/>
      <c r="C1" s="141"/>
      <c r="D1" s="141"/>
      <c r="E1" s="141"/>
      <c r="F1" s="142"/>
    </row>
    <row r="2" spans="1:6" ht="15" customHeight="1" x14ac:dyDescent="0.25">
      <c r="A2" s="143" t="s">
        <v>564</v>
      </c>
      <c r="B2" s="144"/>
      <c r="C2" s="144"/>
      <c r="D2" s="144"/>
      <c r="E2" s="144"/>
      <c r="F2" s="145"/>
    </row>
    <row r="3" spans="1:6" ht="15" customHeight="1" x14ac:dyDescent="0.25">
      <c r="A3" s="146" t="s">
        <v>1</v>
      </c>
      <c r="B3" s="147"/>
      <c r="C3" s="147"/>
      <c r="D3" s="147"/>
      <c r="E3" s="147"/>
      <c r="F3" s="148"/>
    </row>
    <row r="4" spans="1:6" ht="12.95" customHeight="1" x14ac:dyDescent="0.25">
      <c r="A4" s="146" t="s">
        <v>565</v>
      </c>
      <c r="B4" s="147"/>
      <c r="C4" s="147"/>
      <c r="D4" s="147"/>
      <c r="E4" s="147"/>
      <c r="F4" s="148"/>
    </row>
    <row r="5" spans="1:6" ht="12.95" customHeight="1" x14ac:dyDescent="0.25">
      <c r="A5" s="149" t="s">
        <v>2</v>
      </c>
      <c r="B5" s="150"/>
      <c r="C5" s="150"/>
      <c r="D5" s="150"/>
      <c r="E5" s="150"/>
      <c r="F5" s="151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49">
        <v>21130699.960000001</v>
      </c>
      <c r="C9" s="49">
        <v>9887585.0500000007</v>
      </c>
      <c r="D9" s="48" t="s">
        <v>12</v>
      </c>
      <c r="E9" s="49">
        <v>25671557.140000001</v>
      </c>
      <c r="F9" s="49">
        <v>28177855.59</v>
      </c>
    </row>
    <row r="10" spans="1:6" x14ac:dyDescent="0.25">
      <c r="A10" s="50" t="s">
        <v>13</v>
      </c>
      <c r="B10" s="49">
        <v>0</v>
      </c>
      <c r="C10" s="49">
        <v>0</v>
      </c>
      <c r="D10" s="50" t="s">
        <v>14</v>
      </c>
      <c r="E10" s="49">
        <v>864775.47</v>
      </c>
      <c r="F10" s="49">
        <v>2160802.37</v>
      </c>
    </row>
    <row r="11" spans="1:6" x14ac:dyDescent="0.25">
      <c r="A11" s="50" t="s">
        <v>15</v>
      </c>
      <c r="B11" s="49">
        <v>21130699.960000001</v>
      </c>
      <c r="C11" s="49">
        <v>4715602.8899999997</v>
      </c>
      <c r="D11" s="50" t="s">
        <v>16</v>
      </c>
      <c r="E11" s="49">
        <v>3027602.78</v>
      </c>
      <c r="F11" s="49">
        <v>7071186.5899999999</v>
      </c>
    </row>
    <row r="12" spans="1:6" x14ac:dyDescent="0.25">
      <c r="A12" s="50" t="s">
        <v>17</v>
      </c>
      <c r="B12" s="49">
        <v>0</v>
      </c>
      <c r="C12" s="49">
        <v>5171982.16</v>
      </c>
      <c r="D12" s="50" t="s">
        <v>18</v>
      </c>
      <c r="E12" s="49">
        <v>-133398.41</v>
      </c>
      <c r="F12" s="49">
        <v>351045.95</v>
      </c>
    </row>
    <row r="13" spans="1:6" x14ac:dyDescent="0.25">
      <c r="A13" s="50" t="s">
        <v>19</v>
      </c>
      <c r="B13" s="49">
        <v>0</v>
      </c>
      <c r="C13" s="49">
        <v>0</v>
      </c>
      <c r="D13" s="50" t="s">
        <v>20</v>
      </c>
      <c r="E13" s="49">
        <v>0</v>
      </c>
      <c r="F13" s="49">
        <v>0</v>
      </c>
    </row>
    <row r="14" spans="1:6" x14ac:dyDescent="0.25">
      <c r="A14" s="50" t="s">
        <v>21</v>
      </c>
      <c r="B14" s="49">
        <v>0</v>
      </c>
      <c r="C14" s="49">
        <v>0</v>
      </c>
      <c r="D14" s="50" t="s">
        <v>22</v>
      </c>
      <c r="E14" s="49">
        <v>3200</v>
      </c>
      <c r="F14" s="49">
        <v>92500</v>
      </c>
    </row>
    <row r="15" spans="1:6" x14ac:dyDescent="0.25">
      <c r="A15" s="50" t="s">
        <v>23</v>
      </c>
      <c r="B15" s="49">
        <v>0</v>
      </c>
      <c r="C15" s="49">
        <v>0</v>
      </c>
      <c r="D15" s="50" t="s">
        <v>24</v>
      </c>
      <c r="E15" s="49">
        <v>0</v>
      </c>
      <c r="F15" s="49">
        <v>0</v>
      </c>
    </row>
    <row r="16" spans="1:6" x14ac:dyDescent="0.25">
      <c r="A16" s="50" t="s">
        <v>25</v>
      </c>
      <c r="B16" s="49">
        <v>0</v>
      </c>
      <c r="C16" s="49">
        <v>0</v>
      </c>
      <c r="D16" s="50" t="s">
        <v>26</v>
      </c>
      <c r="E16" s="49">
        <v>23580448.670000002</v>
      </c>
      <c r="F16" s="49">
        <v>20094065.59</v>
      </c>
    </row>
    <row r="17" spans="1:6" x14ac:dyDescent="0.25">
      <c r="A17" s="48" t="s">
        <v>27</v>
      </c>
      <c r="B17" s="49">
        <v>46425835.369999997</v>
      </c>
      <c r="C17" s="49">
        <v>43123493.909999996</v>
      </c>
      <c r="D17" s="50" t="s">
        <v>28</v>
      </c>
      <c r="E17" s="49">
        <v>0</v>
      </c>
      <c r="F17" s="49">
        <v>0</v>
      </c>
    </row>
    <row r="18" spans="1:6" x14ac:dyDescent="0.25">
      <c r="A18" s="50" t="s">
        <v>29</v>
      </c>
      <c r="B18" s="49">
        <v>0</v>
      </c>
      <c r="C18" s="49">
        <v>0</v>
      </c>
      <c r="D18" s="50" t="s">
        <v>30</v>
      </c>
      <c r="E18" s="49">
        <v>-1671071.37</v>
      </c>
      <c r="F18" s="49">
        <v>-1591744.91</v>
      </c>
    </row>
    <row r="19" spans="1:6" x14ac:dyDescent="0.25">
      <c r="A19" s="50" t="s">
        <v>31</v>
      </c>
      <c r="B19" s="49">
        <v>27407.34</v>
      </c>
      <c r="C19" s="49">
        <v>27407.34</v>
      </c>
      <c r="D19" s="48" t="s">
        <v>32</v>
      </c>
      <c r="E19" s="49">
        <v>0</v>
      </c>
      <c r="F19" s="49">
        <v>0</v>
      </c>
    </row>
    <row r="20" spans="1:6" x14ac:dyDescent="0.25">
      <c r="A20" s="50" t="s">
        <v>33</v>
      </c>
      <c r="B20" s="49">
        <v>760586.58</v>
      </c>
      <c r="C20" s="49">
        <v>761761.58</v>
      </c>
      <c r="D20" s="50" t="s">
        <v>34</v>
      </c>
      <c r="E20" s="49">
        <v>0</v>
      </c>
      <c r="F20" s="49">
        <v>0</v>
      </c>
    </row>
    <row r="21" spans="1:6" x14ac:dyDescent="0.25">
      <c r="A21" s="50" t="s">
        <v>35</v>
      </c>
      <c r="B21" s="49">
        <v>10165032.42</v>
      </c>
      <c r="C21" s="49">
        <v>10165978.17</v>
      </c>
      <c r="D21" s="50" t="s">
        <v>36</v>
      </c>
      <c r="E21" s="49">
        <v>0</v>
      </c>
      <c r="F21" s="49">
        <v>0</v>
      </c>
    </row>
    <row r="22" spans="1:6" x14ac:dyDescent="0.25">
      <c r="A22" s="50" t="s">
        <v>37</v>
      </c>
      <c r="B22" s="49">
        <v>169919.45</v>
      </c>
      <c r="C22" s="49">
        <v>103119.45</v>
      </c>
      <c r="D22" s="50" t="s">
        <v>38</v>
      </c>
      <c r="E22" s="49">
        <v>0</v>
      </c>
      <c r="F22" s="49">
        <v>0</v>
      </c>
    </row>
    <row r="23" spans="1:6" x14ac:dyDescent="0.25">
      <c r="A23" s="50" t="s">
        <v>39</v>
      </c>
      <c r="B23" s="49">
        <v>0</v>
      </c>
      <c r="C23" s="49">
        <v>0</v>
      </c>
      <c r="D23" s="48" t="s">
        <v>40</v>
      </c>
      <c r="E23" s="49">
        <v>0</v>
      </c>
      <c r="F23" s="49">
        <v>0</v>
      </c>
    </row>
    <row r="24" spans="1:6" x14ac:dyDescent="0.25">
      <c r="A24" s="50" t="s">
        <v>41</v>
      </c>
      <c r="B24" s="49">
        <v>35302889.579999998</v>
      </c>
      <c r="C24" s="49">
        <v>32065227.370000001</v>
      </c>
      <c r="D24" s="50" t="s">
        <v>42</v>
      </c>
      <c r="E24" s="49">
        <v>0</v>
      </c>
      <c r="F24" s="49">
        <v>0</v>
      </c>
    </row>
    <row r="25" spans="1:6" x14ac:dyDescent="0.25">
      <c r="A25" s="48" t="s">
        <v>43</v>
      </c>
      <c r="B25" s="49">
        <v>1688126.22</v>
      </c>
      <c r="C25" s="49">
        <v>1447229.47</v>
      </c>
      <c r="D25" s="50" t="s">
        <v>44</v>
      </c>
      <c r="E25" s="49">
        <v>0</v>
      </c>
      <c r="F25" s="49">
        <v>0</v>
      </c>
    </row>
    <row r="26" spans="1:6" x14ac:dyDescent="0.25">
      <c r="A26" s="50" t="s">
        <v>45</v>
      </c>
      <c r="B26" s="49">
        <v>322430.82</v>
      </c>
      <c r="C26" s="49">
        <v>81534.070000000007</v>
      </c>
      <c r="D26" s="48" t="s">
        <v>46</v>
      </c>
      <c r="E26" s="49">
        <v>0</v>
      </c>
      <c r="F26" s="49">
        <v>0</v>
      </c>
    </row>
    <row r="27" spans="1:6" x14ac:dyDescent="0.25">
      <c r="A27" s="50" t="s">
        <v>47</v>
      </c>
      <c r="B27" s="49">
        <v>309704.62</v>
      </c>
      <c r="C27" s="49">
        <v>309704.62</v>
      </c>
      <c r="D27" s="48" t="s">
        <v>48</v>
      </c>
      <c r="E27" s="49">
        <v>0</v>
      </c>
      <c r="F27" s="49">
        <v>0</v>
      </c>
    </row>
    <row r="28" spans="1:6" x14ac:dyDescent="0.25">
      <c r="A28" s="50" t="s">
        <v>49</v>
      </c>
      <c r="B28" s="49">
        <v>-0.94</v>
      </c>
      <c r="C28" s="49">
        <v>-0.94</v>
      </c>
      <c r="D28" s="50" t="s">
        <v>50</v>
      </c>
      <c r="E28" s="49">
        <v>0</v>
      </c>
      <c r="F28" s="49">
        <v>0</v>
      </c>
    </row>
    <row r="29" spans="1:6" x14ac:dyDescent="0.25">
      <c r="A29" s="50" t="s">
        <v>51</v>
      </c>
      <c r="B29" s="49">
        <v>1055991.72</v>
      </c>
      <c r="C29" s="49">
        <v>1055991.72</v>
      </c>
      <c r="D29" s="50" t="s">
        <v>52</v>
      </c>
      <c r="E29" s="49">
        <v>0</v>
      </c>
      <c r="F29" s="49">
        <v>0</v>
      </c>
    </row>
    <row r="30" spans="1:6" x14ac:dyDescent="0.25">
      <c r="A30" s="50" t="s">
        <v>53</v>
      </c>
      <c r="B30" s="49">
        <v>0</v>
      </c>
      <c r="C30" s="49">
        <v>0</v>
      </c>
      <c r="D30" s="50" t="s">
        <v>54</v>
      </c>
      <c r="E30" s="49">
        <v>0</v>
      </c>
      <c r="F30" s="49">
        <v>0</v>
      </c>
    </row>
    <row r="31" spans="1:6" x14ac:dyDescent="0.25">
      <c r="A31" s="48" t="s">
        <v>55</v>
      </c>
      <c r="B31" s="49">
        <v>0</v>
      </c>
      <c r="C31" s="49">
        <v>0</v>
      </c>
      <c r="D31" s="48" t="s">
        <v>56</v>
      </c>
      <c r="E31" s="49">
        <v>0</v>
      </c>
      <c r="F31" s="49">
        <v>0</v>
      </c>
    </row>
    <row r="32" spans="1:6" x14ac:dyDescent="0.25">
      <c r="A32" s="50" t="s">
        <v>57</v>
      </c>
      <c r="B32" s="49">
        <v>0</v>
      </c>
      <c r="C32" s="49">
        <v>0</v>
      </c>
      <c r="D32" s="50" t="s">
        <v>58</v>
      </c>
      <c r="E32" s="49">
        <v>0</v>
      </c>
      <c r="F32" s="49">
        <v>0</v>
      </c>
    </row>
    <row r="33" spans="1:6" ht="14.45" customHeight="1" x14ac:dyDescent="0.25">
      <c r="A33" s="50" t="s">
        <v>59</v>
      </c>
      <c r="B33" s="49">
        <v>0</v>
      </c>
      <c r="C33" s="49">
        <v>0</v>
      </c>
      <c r="D33" s="50" t="s">
        <v>60</v>
      </c>
      <c r="E33" s="49">
        <v>0</v>
      </c>
      <c r="F33" s="49">
        <v>0</v>
      </c>
    </row>
    <row r="34" spans="1:6" ht="14.45" customHeight="1" x14ac:dyDescent="0.25">
      <c r="A34" s="50" t="s">
        <v>61</v>
      </c>
      <c r="B34" s="49">
        <v>0</v>
      </c>
      <c r="C34" s="49">
        <v>0</v>
      </c>
      <c r="D34" s="50" t="s">
        <v>62</v>
      </c>
      <c r="E34" s="49">
        <v>0</v>
      </c>
      <c r="F34" s="49">
        <v>0</v>
      </c>
    </row>
    <row r="35" spans="1:6" ht="14.45" customHeight="1" x14ac:dyDescent="0.25">
      <c r="A35" s="50" t="s">
        <v>63</v>
      </c>
      <c r="B35" s="49">
        <v>0</v>
      </c>
      <c r="C35" s="49">
        <v>0</v>
      </c>
      <c r="D35" s="50" t="s">
        <v>64</v>
      </c>
      <c r="E35" s="49">
        <v>0</v>
      </c>
      <c r="F35" s="49">
        <v>0</v>
      </c>
    </row>
    <row r="36" spans="1:6" ht="14.45" customHeight="1" x14ac:dyDescent="0.25">
      <c r="A36" s="50" t="s">
        <v>65</v>
      </c>
      <c r="B36" s="49">
        <v>0</v>
      </c>
      <c r="C36" s="49">
        <v>0</v>
      </c>
      <c r="D36" s="50" t="s">
        <v>66</v>
      </c>
      <c r="E36" s="49">
        <v>0</v>
      </c>
      <c r="F36" s="49">
        <v>0</v>
      </c>
    </row>
    <row r="37" spans="1:6" ht="14.45" customHeight="1" x14ac:dyDescent="0.25">
      <c r="A37" s="48" t="s">
        <v>67</v>
      </c>
      <c r="B37" s="49">
        <v>275407.78000000003</v>
      </c>
      <c r="C37" s="49">
        <v>275407.78000000003</v>
      </c>
      <c r="D37" s="50" t="s">
        <v>68</v>
      </c>
      <c r="E37" s="49">
        <v>0</v>
      </c>
      <c r="F37" s="49">
        <v>0</v>
      </c>
    </row>
    <row r="38" spans="1:6" x14ac:dyDescent="0.25">
      <c r="A38" s="48" t="s">
        <v>69</v>
      </c>
      <c r="B38" s="49">
        <v>0</v>
      </c>
      <c r="C38" s="49">
        <v>0</v>
      </c>
      <c r="D38" s="48" t="s">
        <v>70</v>
      </c>
      <c r="E38" s="49">
        <v>0</v>
      </c>
      <c r="F38" s="49">
        <v>0</v>
      </c>
    </row>
    <row r="39" spans="1:6" x14ac:dyDescent="0.25">
      <c r="A39" s="50" t="s">
        <v>71</v>
      </c>
      <c r="B39" s="49">
        <v>0</v>
      </c>
      <c r="C39" s="49">
        <v>0</v>
      </c>
      <c r="D39" s="50" t="s">
        <v>72</v>
      </c>
      <c r="E39" s="49">
        <v>0</v>
      </c>
      <c r="F39" s="49">
        <v>0</v>
      </c>
    </row>
    <row r="40" spans="1:6" x14ac:dyDescent="0.25">
      <c r="A40" s="50" t="s">
        <v>73</v>
      </c>
      <c r="B40" s="49">
        <v>0</v>
      </c>
      <c r="C40" s="49">
        <v>0</v>
      </c>
      <c r="D40" s="50" t="s">
        <v>74</v>
      </c>
      <c r="E40" s="49">
        <v>0</v>
      </c>
      <c r="F40" s="49">
        <v>0</v>
      </c>
    </row>
    <row r="41" spans="1:6" x14ac:dyDescent="0.25">
      <c r="A41" s="48" t="s">
        <v>75</v>
      </c>
      <c r="B41" s="49">
        <v>0</v>
      </c>
      <c r="C41" s="49">
        <v>0</v>
      </c>
      <c r="D41" s="50" t="s">
        <v>76</v>
      </c>
      <c r="E41" s="49">
        <v>0</v>
      </c>
      <c r="F41" s="49">
        <v>0</v>
      </c>
    </row>
    <row r="42" spans="1:6" x14ac:dyDescent="0.25">
      <c r="A42" s="50" t="s">
        <v>77</v>
      </c>
      <c r="B42" s="49">
        <v>0</v>
      </c>
      <c r="C42" s="49">
        <v>0</v>
      </c>
      <c r="D42" s="48" t="s">
        <v>78</v>
      </c>
      <c r="E42" s="49">
        <v>42598.28</v>
      </c>
      <c r="F42" s="49">
        <v>42598.28</v>
      </c>
    </row>
    <row r="43" spans="1:6" x14ac:dyDescent="0.25">
      <c r="A43" s="50" t="s">
        <v>79</v>
      </c>
      <c r="B43" s="49">
        <v>0</v>
      </c>
      <c r="C43" s="49">
        <v>0</v>
      </c>
      <c r="D43" s="50" t="s">
        <v>80</v>
      </c>
      <c r="E43" s="49">
        <v>42598.28</v>
      </c>
      <c r="F43" s="49">
        <v>42598.28</v>
      </c>
    </row>
    <row r="44" spans="1:6" x14ac:dyDescent="0.25">
      <c r="A44" s="50" t="s">
        <v>81</v>
      </c>
      <c r="B44" s="49">
        <v>0</v>
      </c>
      <c r="C44" s="49">
        <v>0</v>
      </c>
      <c r="D44" s="50" t="s">
        <v>82</v>
      </c>
      <c r="E44" s="49">
        <v>0</v>
      </c>
      <c r="F44" s="49">
        <v>0</v>
      </c>
    </row>
    <row r="45" spans="1:6" x14ac:dyDescent="0.25">
      <c r="A45" s="50" t="s">
        <v>83</v>
      </c>
      <c r="B45" s="49">
        <v>0</v>
      </c>
      <c r="C45" s="49">
        <v>0</v>
      </c>
      <c r="D45" s="50" t="s">
        <v>84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>
        <v>0</v>
      </c>
      <c r="F46" s="51">
        <v>0</v>
      </c>
    </row>
    <row r="47" spans="1:6" x14ac:dyDescent="0.25">
      <c r="A47" s="3" t="s">
        <v>85</v>
      </c>
      <c r="B47" s="4">
        <v>69520069.329999998</v>
      </c>
      <c r="C47" s="4">
        <v>54733716.210000001</v>
      </c>
      <c r="D47" s="2" t="s">
        <v>86</v>
      </c>
      <c r="E47" s="4">
        <v>25714155.420000002</v>
      </c>
      <c r="F47" s="4">
        <v>28220453.870000001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49">
        <v>0</v>
      </c>
      <c r="C50" s="49">
        <v>0</v>
      </c>
      <c r="D50" s="48" t="s">
        <v>90</v>
      </c>
      <c r="E50" s="49">
        <v>0</v>
      </c>
      <c r="F50" s="49">
        <v>0</v>
      </c>
    </row>
    <row r="51" spans="1:6" x14ac:dyDescent="0.25">
      <c r="A51" s="48" t="s">
        <v>91</v>
      </c>
      <c r="B51" s="49">
        <v>0</v>
      </c>
      <c r="C51" s="49">
        <v>0</v>
      </c>
      <c r="D51" s="48" t="s">
        <v>92</v>
      </c>
      <c r="E51" s="49">
        <v>0</v>
      </c>
      <c r="F51" s="49">
        <v>0</v>
      </c>
    </row>
    <row r="52" spans="1:6" x14ac:dyDescent="0.25">
      <c r="A52" s="48" t="s">
        <v>93</v>
      </c>
      <c r="B52" s="49">
        <v>33365992.440000001</v>
      </c>
      <c r="C52" s="49">
        <v>33365992.440000001</v>
      </c>
      <c r="D52" s="48" t="s">
        <v>94</v>
      </c>
      <c r="E52" s="49">
        <v>0</v>
      </c>
      <c r="F52" s="49">
        <v>0</v>
      </c>
    </row>
    <row r="53" spans="1:6" x14ac:dyDescent="0.25">
      <c r="A53" s="48" t="s">
        <v>95</v>
      </c>
      <c r="B53" s="49">
        <v>35094898.32</v>
      </c>
      <c r="C53" s="49">
        <v>33176274.379999999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49">
        <v>2081661.58</v>
      </c>
      <c r="C54" s="49">
        <v>2066721.58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49">
        <v>-12218073.01</v>
      </c>
      <c r="C55" s="49">
        <v>-12218073.01</v>
      </c>
      <c r="D55" s="52" t="s">
        <v>100</v>
      </c>
      <c r="E55" s="49">
        <v>0</v>
      </c>
      <c r="F55" s="49">
        <v>0</v>
      </c>
    </row>
    <row r="56" spans="1:6" x14ac:dyDescent="0.25">
      <c r="A56" s="48" t="s">
        <v>101</v>
      </c>
      <c r="B56" s="49">
        <v>1715056.06</v>
      </c>
      <c r="C56" s="49">
        <v>1673056.06</v>
      </c>
      <c r="D56" s="47"/>
      <c r="E56" s="51"/>
      <c r="F56" s="51"/>
    </row>
    <row r="57" spans="1:6" x14ac:dyDescent="0.25">
      <c r="A57" s="48" t="s">
        <v>102</v>
      </c>
      <c r="B57" s="49">
        <v>0</v>
      </c>
      <c r="C57" s="49">
        <v>0</v>
      </c>
      <c r="D57" s="2" t="s">
        <v>103</v>
      </c>
      <c r="E57" s="4">
        <v>0</v>
      </c>
      <c r="F57" s="4">
        <v>0</v>
      </c>
    </row>
    <row r="58" spans="1:6" x14ac:dyDescent="0.25">
      <c r="A58" s="48" t="s">
        <v>104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v>25714155.420000002</v>
      </c>
      <c r="F59" s="4">
        <v>28220453.870000001</v>
      </c>
    </row>
    <row r="60" spans="1:6" x14ac:dyDescent="0.25">
      <c r="A60" s="3" t="s">
        <v>106</v>
      </c>
      <c r="B60" s="4">
        <v>60039535.390000001</v>
      </c>
      <c r="C60" s="4">
        <v>58063971.450000003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v>129559604.72</v>
      </c>
      <c r="C62" s="4">
        <v>112797687.66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49">
        <v>44115913.600000001</v>
      </c>
      <c r="F63" s="49">
        <v>44149969.130000003</v>
      </c>
    </row>
    <row r="64" spans="1:6" x14ac:dyDescent="0.25">
      <c r="A64" s="47"/>
      <c r="B64" s="47"/>
      <c r="C64" s="47"/>
      <c r="D64" s="48" t="s">
        <v>110</v>
      </c>
      <c r="E64" s="49">
        <v>40162201.170000002</v>
      </c>
      <c r="F64" s="49">
        <v>40196256.700000003</v>
      </c>
    </row>
    <row r="65" spans="1:6" x14ac:dyDescent="0.25">
      <c r="A65" s="47"/>
      <c r="B65" s="47"/>
      <c r="C65" s="47"/>
      <c r="D65" s="52" t="s">
        <v>111</v>
      </c>
      <c r="E65" s="49">
        <v>3953712.43</v>
      </c>
      <c r="F65" s="49">
        <v>3953712.43</v>
      </c>
    </row>
    <row r="66" spans="1:6" x14ac:dyDescent="0.25">
      <c r="A66" s="47"/>
      <c r="B66" s="47"/>
      <c r="C66" s="47"/>
      <c r="D66" s="48" t="s">
        <v>112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113</v>
      </c>
      <c r="E68" s="49">
        <v>59729535.700000003</v>
      </c>
      <c r="F68" s="49">
        <v>40427264.659999996</v>
      </c>
    </row>
    <row r="69" spans="1:6" x14ac:dyDescent="0.25">
      <c r="A69" s="55"/>
      <c r="B69" s="47"/>
      <c r="C69" s="47"/>
      <c r="D69" s="48" t="s">
        <v>114</v>
      </c>
      <c r="E69" s="49">
        <v>19302271.039999999</v>
      </c>
      <c r="F69" s="49">
        <v>5058224.01</v>
      </c>
    </row>
    <row r="70" spans="1:6" x14ac:dyDescent="0.25">
      <c r="A70" s="55"/>
      <c r="B70" s="47"/>
      <c r="C70" s="47"/>
      <c r="D70" s="48" t="s">
        <v>115</v>
      </c>
      <c r="E70" s="49">
        <v>40427264.659999996</v>
      </c>
      <c r="F70" s="49">
        <v>35369040.649999999</v>
      </c>
    </row>
    <row r="71" spans="1:6" x14ac:dyDescent="0.25">
      <c r="A71" s="55"/>
      <c r="B71" s="47"/>
      <c r="C71" s="47"/>
      <c r="D71" s="48" t="s">
        <v>116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117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118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119</v>
      </c>
      <c r="E75" s="49">
        <v>0</v>
      </c>
      <c r="F75" s="49">
        <v>0</v>
      </c>
    </row>
    <row r="76" spans="1:6" x14ac:dyDescent="0.25">
      <c r="A76" s="55"/>
      <c r="B76" s="47"/>
      <c r="C76" s="47"/>
      <c r="D76" s="48" t="s">
        <v>120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121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v>103845449.3</v>
      </c>
      <c r="F79" s="4">
        <v>84577233.790000007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v>129559604.72</v>
      </c>
      <c r="F81" s="4">
        <v>112797687.66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64" zoomScaleNormal="70" workbookViewId="0">
      <selection activeCell="G9" sqref="G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1" t="s">
        <v>437</v>
      </c>
      <c r="B1" s="154"/>
      <c r="C1" s="154"/>
      <c r="D1" s="154"/>
      <c r="E1" s="154"/>
      <c r="F1" s="154"/>
      <c r="G1" s="155"/>
    </row>
    <row r="2" spans="1:7" x14ac:dyDescent="0.25">
      <c r="A2" s="143" t="s">
        <v>564</v>
      </c>
      <c r="B2" s="144"/>
      <c r="C2" s="144"/>
      <c r="D2" s="144"/>
      <c r="E2" s="144"/>
      <c r="F2" s="144"/>
      <c r="G2" s="145"/>
    </row>
    <row r="3" spans="1:7" x14ac:dyDescent="0.25">
      <c r="A3" s="146" t="s">
        <v>302</v>
      </c>
      <c r="B3" s="147"/>
      <c r="C3" s="147"/>
      <c r="D3" s="147"/>
      <c r="E3" s="147"/>
      <c r="F3" s="147"/>
      <c r="G3" s="148"/>
    </row>
    <row r="4" spans="1:7" x14ac:dyDescent="0.25">
      <c r="A4" s="146" t="s">
        <v>438</v>
      </c>
      <c r="B4" s="147"/>
      <c r="C4" s="147"/>
      <c r="D4" s="147"/>
      <c r="E4" s="147"/>
      <c r="F4" s="147"/>
      <c r="G4" s="148"/>
    </row>
    <row r="5" spans="1:7" x14ac:dyDescent="0.25">
      <c r="A5" s="146" t="s">
        <v>567</v>
      </c>
      <c r="B5" s="147"/>
      <c r="C5" s="147"/>
      <c r="D5" s="147"/>
      <c r="E5" s="147"/>
      <c r="F5" s="147"/>
      <c r="G5" s="148"/>
    </row>
    <row r="6" spans="1:7" ht="41.45" customHeight="1" x14ac:dyDescent="0.25">
      <c r="A6" s="149" t="s">
        <v>2</v>
      </c>
      <c r="B6" s="150"/>
      <c r="C6" s="150"/>
      <c r="D6" s="150"/>
      <c r="E6" s="150"/>
      <c r="F6" s="150"/>
      <c r="G6" s="151"/>
    </row>
    <row r="7" spans="1:7" x14ac:dyDescent="0.25">
      <c r="A7" s="156" t="s">
        <v>439</v>
      </c>
      <c r="B7" s="159" t="s">
        <v>304</v>
      </c>
      <c r="C7" s="159"/>
      <c r="D7" s="159"/>
      <c r="E7" s="159"/>
      <c r="F7" s="159"/>
      <c r="G7" s="159" t="s">
        <v>305</v>
      </c>
    </row>
    <row r="8" spans="1:7" ht="30" x14ac:dyDescent="0.25">
      <c r="A8" s="157"/>
      <c r="B8" s="7" t="s">
        <v>306</v>
      </c>
      <c r="C8" s="34" t="s">
        <v>402</v>
      </c>
      <c r="D8" s="34" t="s">
        <v>237</v>
      </c>
      <c r="E8" s="34" t="s">
        <v>192</v>
      </c>
      <c r="F8" s="34" t="s">
        <v>209</v>
      </c>
      <c r="G8" s="166"/>
    </row>
    <row r="9" spans="1:7" ht="15.75" customHeight="1" x14ac:dyDescent="0.25">
      <c r="A9" s="27" t="s">
        <v>440</v>
      </c>
      <c r="B9" s="118">
        <v>28890899.739999998</v>
      </c>
      <c r="C9" s="118">
        <v>160000</v>
      </c>
      <c r="D9" s="118">
        <v>29050899.739999998</v>
      </c>
      <c r="E9" s="118">
        <v>17053977.239999998</v>
      </c>
      <c r="F9" s="118">
        <v>17019481.420000002</v>
      </c>
      <c r="G9" s="118">
        <v>11996922.5</v>
      </c>
    </row>
    <row r="10" spans="1:7" x14ac:dyDescent="0.25">
      <c r="A10" s="60" t="s">
        <v>441</v>
      </c>
      <c r="B10" s="77">
        <v>28890899.739999998</v>
      </c>
      <c r="C10" s="77">
        <v>160000</v>
      </c>
      <c r="D10" s="77">
        <v>29050899.739999998</v>
      </c>
      <c r="E10" s="77">
        <v>17053977.239999998</v>
      </c>
      <c r="F10" s="77">
        <v>17019481.420000002</v>
      </c>
      <c r="G10" s="79">
        <v>11996922.5</v>
      </c>
    </row>
    <row r="11" spans="1:7" ht="15.75" customHeight="1" x14ac:dyDescent="0.25">
      <c r="A11" s="60" t="s">
        <v>442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v>0</v>
      </c>
    </row>
    <row r="12" spans="1:7" x14ac:dyDescent="0.25">
      <c r="A12" s="60" t="s">
        <v>443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</row>
    <row r="13" spans="1:7" x14ac:dyDescent="0.25">
      <c r="A13" s="80" t="s">
        <v>444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v>0</v>
      </c>
    </row>
    <row r="14" spans="1:7" x14ac:dyDescent="0.25">
      <c r="A14" s="80" t="s">
        <v>445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v>0</v>
      </c>
    </row>
    <row r="15" spans="1:7" x14ac:dyDescent="0.25">
      <c r="A15" s="60" t="s">
        <v>446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v>0</v>
      </c>
    </row>
    <row r="16" spans="1:7" ht="30" x14ac:dyDescent="0.25">
      <c r="A16" s="61" t="s">
        <v>447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7" spans="1:7" x14ac:dyDescent="0.25">
      <c r="A17" s="80" t="s">
        <v>448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v>0</v>
      </c>
    </row>
    <row r="18" spans="1:7" x14ac:dyDescent="0.25">
      <c r="A18" s="80" t="s">
        <v>449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v>0</v>
      </c>
    </row>
    <row r="19" spans="1:7" x14ac:dyDescent="0.25">
      <c r="A19" s="60" t="s">
        <v>450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451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60" t="s">
        <v>441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v>0</v>
      </c>
    </row>
    <row r="23" spans="1:7" x14ac:dyDescent="0.25">
      <c r="A23" s="60" t="s">
        <v>442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v>0</v>
      </c>
    </row>
    <row r="24" spans="1:7" x14ac:dyDescent="0.25">
      <c r="A24" s="60" t="s">
        <v>443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8">
        <v>0</v>
      </c>
    </row>
    <row r="25" spans="1:7" x14ac:dyDescent="0.25">
      <c r="A25" s="80" t="s">
        <v>444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v>0</v>
      </c>
    </row>
    <row r="26" spans="1:7" x14ac:dyDescent="0.25">
      <c r="A26" s="80" t="s">
        <v>445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v>0</v>
      </c>
    </row>
    <row r="27" spans="1:7" x14ac:dyDescent="0.25">
      <c r="A27" s="60" t="s">
        <v>446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v>0</v>
      </c>
    </row>
    <row r="28" spans="1:7" ht="30" x14ac:dyDescent="0.25">
      <c r="A28" s="61" t="s">
        <v>447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8">
        <v>0</v>
      </c>
    </row>
    <row r="29" spans="1:7" x14ac:dyDescent="0.25">
      <c r="A29" s="80" t="s">
        <v>448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v>0</v>
      </c>
    </row>
    <row r="30" spans="1:7" x14ac:dyDescent="0.25">
      <c r="A30" s="80" t="s">
        <v>449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v>0</v>
      </c>
    </row>
    <row r="31" spans="1:7" x14ac:dyDescent="0.25">
      <c r="A31" s="60" t="s">
        <v>450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452</v>
      </c>
      <c r="B33" s="118">
        <v>28890899.739999998</v>
      </c>
      <c r="C33" s="118">
        <v>160000</v>
      </c>
      <c r="D33" s="118">
        <v>29050899.739999998</v>
      </c>
      <c r="E33" s="118">
        <v>17053977.239999998</v>
      </c>
      <c r="F33" s="118">
        <v>17019481.420000002</v>
      </c>
      <c r="G33" s="118">
        <v>11996922.5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9" t="s">
        <v>453</v>
      </c>
      <c r="B1" s="169"/>
      <c r="C1" s="169"/>
      <c r="D1" s="169"/>
      <c r="E1" s="169"/>
      <c r="F1" s="169"/>
      <c r="G1" s="169"/>
    </row>
    <row r="2" spans="1:7" x14ac:dyDescent="0.25">
      <c r="A2" s="124" t="str">
        <f>'Formato 1'!A2</f>
        <v xml:space="preserve"> Sistema de Agua Potable y Alcantarillado Municipal de Valle de Santiago</v>
      </c>
      <c r="B2" s="125"/>
      <c r="C2" s="125"/>
      <c r="D2" s="125"/>
      <c r="E2" s="125"/>
      <c r="F2" s="125"/>
      <c r="G2" s="126"/>
    </row>
    <row r="3" spans="1:7" x14ac:dyDescent="0.25">
      <c r="A3" s="127" t="s">
        <v>454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455</v>
      </c>
      <c r="B5" s="128"/>
      <c r="C5" s="128"/>
      <c r="D5" s="128"/>
      <c r="E5" s="128"/>
      <c r="F5" s="128"/>
      <c r="G5" s="129"/>
    </row>
    <row r="6" spans="1:7" x14ac:dyDescent="0.25">
      <c r="A6" s="167" t="s">
        <v>456</v>
      </c>
      <c r="B6" s="38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83.25" customHeight="1" x14ac:dyDescent="0.25">
      <c r="A7" s="168"/>
      <c r="B7" s="72" t="s">
        <v>457</v>
      </c>
      <c r="C7" s="168"/>
      <c r="D7" s="168"/>
      <c r="E7" s="168"/>
      <c r="F7" s="168"/>
      <c r="G7" s="168"/>
    </row>
    <row r="8" spans="1:7" ht="30" x14ac:dyDescent="0.25">
      <c r="A8" s="73" t="s">
        <v>458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463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0" t="s">
        <v>472</v>
      </c>
      <c r="B1" s="170"/>
      <c r="C1" s="170"/>
      <c r="D1" s="170"/>
      <c r="E1" s="170"/>
      <c r="F1" s="170"/>
      <c r="G1" s="170"/>
    </row>
    <row r="2" spans="1:7" x14ac:dyDescent="0.25">
      <c r="A2" s="124" t="str">
        <f>'Formato 1'!A2</f>
        <v xml:space="preserve"> Sistema de Agua Potable y Alcantarillado Municipal de Valle de Santiago</v>
      </c>
      <c r="B2" s="125"/>
      <c r="C2" s="125"/>
      <c r="D2" s="125"/>
      <c r="E2" s="125"/>
      <c r="F2" s="125"/>
      <c r="G2" s="126"/>
    </row>
    <row r="3" spans="1:7" x14ac:dyDescent="0.25">
      <c r="A3" s="112" t="s">
        <v>473</v>
      </c>
      <c r="B3" s="113"/>
      <c r="C3" s="113"/>
      <c r="D3" s="113"/>
      <c r="E3" s="113"/>
      <c r="F3" s="113"/>
      <c r="G3" s="114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12" t="s">
        <v>455</v>
      </c>
      <c r="B5" s="113"/>
      <c r="C5" s="113"/>
      <c r="D5" s="113"/>
      <c r="E5" s="113"/>
      <c r="F5" s="113"/>
      <c r="G5" s="114"/>
    </row>
    <row r="6" spans="1:7" x14ac:dyDescent="0.25">
      <c r="A6" s="171" t="s">
        <v>474</v>
      </c>
      <c r="B6" s="38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57.75" customHeight="1" x14ac:dyDescent="0.25">
      <c r="A7" s="172"/>
      <c r="B7" s="39" t="s">
        <v>457</v>
      </c>
      <c r="C7" s="168"/>
      <c r="D7" s="168"/>
      <c r="E7" s="168"/>
      <c r="F7" s="168"/>
      <c r="G7" s="168"/>
    </row>
    <row r="8" spans="1:7" x14ac:dyDescent="0.25">
      <c r="A8" s="27" t="s">
        <v>475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477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478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480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481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484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487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0" t="s">
        <v>488</v>
      </c>
      <c r="B1" s="170"/>
      <c r="C1" s="170"/>
      <c r="D1" s="170"/>
      <c r="E1" s="170"/>
      <c r="F1" s="170"/>
      <c r="G1" s="170"/>
    </row>
    <row r="2" spans="1:7" x14ac:dyDescent="0.25">
      <c r="A2" s="124" t="str">
        <f>'Formato 1'!A2</f>
        <v xml:space="preserve"> Sistema de Agua Potable y Alcantarillado Municipal de Valle de Santiago</v>
      </c>
      <c r="B2" s="125"/>
      <c r="C2" s="125"/>
      <c r="D2" s="125"/>
      <c r="E2" s="125"/>
      <c r="F2" s="125"/>
      <c r="G2" s="126"/>
    </row>
    <row r="3" spans="1:7" x14ac:dyDescent="0.25">
      <c r="A3" s="112" t="s">
        <v>489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174" t="s">
        <v>456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8">
        <f>+F5+1</f>
        <v>2022</v>
      </c>
    </row>
    <row r="6" spans="1:7" ht="32.25" x14ac:dyDescent="0.25">
      <c r="A6" s="160"/>
      <c r="B6" s="176"/>
      <c r="C6" s="176"/>
      <c r="D6" s="176"/>
      <c r="E6" s="176"/>
      <c r="F6" s="176"/>
      <c r="G6" s="39" t="s">
        <v>490</v>
      </c>
    </row>
    <row r="7" spans="1:7" x14ac:dyDescent="0.25">
      <c r="A7" s="64" t="s">
        <v>458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491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498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499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500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501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502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503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508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470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3" t="s">
        <v>511</v>
      </c>
      <c r="B39" s="173"/>
      <c r="C39" s="173"/>
      <c r="D39" s="173"/>
      <c r="E39" s="173"/>
      <c r="F39" s="173"/>
      <c r="G39" s="173"/>
    </row>
    <row r="40" spans="1:7" x14ac:dyDescent="0.25">
      <c r="A40" s="173" t="s">
        <v>512</v>
      </c>
      <c r="B40" s="173"/>
      <c r="C40" s="173"/>
      <c r="D40" s="173"/>
      <c r="E40" s="173"/>
      <c r="F40" s="173"/>
      <c r="G40" s="17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0" t="s">
        <v>513</v>
      </c>
      <c r="B1" s="170"/>
      <c r="C1" s="170"/>
      <c r="D1" s="170"/>
      <c r="E1" s="170"/>
      <c r="F1" s="170"/>
      <c r="G1" s="170"/>
    </row>
    <row r="2" spans="1:7" x14ac:dyDescent="0.25">
      <c r="A2" s="124" t="str">
        <f>'Formato 1'!A2</f>
        <v xml:space="preserve"> Sistema de Agua Potable y Alcantarillado Municipal de Valle de Santiago</v>
      </c>
      <c r="B2" s="125"/>
      <c r="C2" s="125"/>
      <c r="D2" s="125"/>
      <c r="E2" s="125"/>
      <c r="F2" s="125"/>
      <c r="G2" s="126"/>
    </row>
    <row r="3" spans="1:7" x14ac:dyDescent="0.25">
      <c r="A3" s="112" t="s">
        <v>514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177" t="s">
        <v>474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8">
        <v>2022</v>
      </c>
    </row>
    <row r="6" spans="1:7" ht="48.75" customHeight="1" x14ac:dyDescent="0.25">
      <c r="A6" s="178"/>
      <c r="B6" s="176"/>
      <c r="C6" s="176"/>
      <c r="D6" s="176"/>
      <c r="E6" s="176"/>
      <c r="F6" s="176"/>
      <c r="G6" s="39" t="s">
        <v>515</v>
      </c>
    </row>
    <row r="7" spans="1:7" x14ac:dyDescent="0.25">
      <c r="A7" s="27" t="s">
        <v>475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476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479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516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3" t="s">
        <v>511</v>
      </c>
      <c r="B32" s="173"/>
      <c r="C32" s="173"/>
      <c r="D32" s="173"/>
      <c r="E32" s="173"/>
      <c r="F32" s="173"/>
      <c r="G32" s="173"/>
    </row>
    <row r="33" spans="1:7" x14ac:dyDescent="0.25">
      <c r="A33" s="173" t="s">
        <v>512</v>
      </c>
      <c r="B33" s="173"/>
      <c r="C33" s="173"/>
      <c r="D33" s="173"/>
      <c r="E33" s="173"/>
      <c r="F33" s="173"/>
      <c r="G33" s="17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9" t="s">
        <v>517</v>
      </c>
      <c r="B1" s="179"/>
      <c r="C1" s="179"/>
      <c r="D1" s="179"/>
      <c r="E1" s="179"/>
      <c r="F1" s="179"/>
    </row>
    <row r="2" spans="1:6" ht="20.100000000000001" customHeight="1" x14ac:dyDescent="0.25">
      <c r="A2" s="111" t="str">
        <f>'Formato 1'!A2</f>
        <v xml:space="preserve"> Sistema de Agua Potable y Alcantarillado Municipal de Valle de Santiago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518</v>
      </c>
      <c r="B3" s="133"/>
      <c r="C3" s="133"/>
      <c r="D3" s="133"/>
      <c r="E3" s="133"/>
      <c r="F3" s="134"/>
    </row>
    <row r="4" spans="1:6" ht="35.25" customHeight="1" x14ac:dyDescent="0.25">
      <c r="A4" s="120"/>
      <c r="B4" s="120" t="s">
        <v>519</v>
      </c>
      <c r="C4" s="120" t="s">
        <v>520</v>
      </c>
      <c r="D4" s="120" t="s">
        <v>521</v>
      </c>
      <c r="E4" s="120" t="s">
        <v>522</v>
      </c>
      <c r="F4" s="120" t="s">
        <v>523</v>
      </c>
    </row>
    <row r="5" spans="1:6" ht="12.75" customHeight="1" x14ac:dyDescent="0.25">
      <c r="A5" s="19" t="s">
        <v>524</v>
      </c>
      <c r="B5" s="55"/>
      <c r="C5" s="55"/>
      <c r="D5" s="55"/>
      <c r="E5" s="55"/>
      <c r="F5" s="55"/>
    </row>
    <row r="6" spans="1:6" ht="30" x14ac:dyDescent="0.25">
      <c r="A6" s="61" t="s">
        <v>525</v>
      </c>
      <c r="B6" s="62"/>
      <c r="C6" s="62"/>
      <c r="D6" s="62"/>
      <c r="E6" s="62"/>
      <c r="F6" s="62"/>
    </row>
    <row r="7" spans="1:6" ht="15" x14ac:dyDescent="0.25">
      <c r="A7" s="61" t="s">
        <v>526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527</v>
      </c>
      <c r="B9" s="47"/>
      <c r="C9" s="47"/>
      <c r="D9" s="47"/>
      <c r="E9" s="47"/>
      <c r="F9" s="47"/>
    </row>
    <row r="10" spans="1:6" ht="15" x14ac:dyDescent="0.25">
      <c r="A10" s="61" t="s">
        <v>528</v>
      </c>
      <c r="B10" s="62"/>
      <c r="C10" s="62"/>
      <c r="D10" s="62"/>
      <c r="E10" s="62"/>
      <c r="F10" s="62"/>
    </row>
    <row r="11" spans="1:6" ht="15" x14ac:dyDescent="0.25">
      <c r="A11" s="83" t="s">
        <v>529</v>
      </c>
      <c r="B11" s="62"/>
      <c r="C11" s="62"/>
      <c r="D11" s="62"/>
      <c r="E11" s="62"/>
      <c r="F11" s="62"/>
    </row>
    <row r="12" spans="1:6" ht="15" x14ac:dyDescent="0.25">
      <c r="A12" s="83" t="s">
        <v>530</v>
      </c>
      <c r="B12" s="62"/>
      <c r="C12" s="62"/>
      <c r="D12" s="62"/>
      <c r="E12" s="62"/>
      <c r="F12" s="62"/>
    </row>
    <row r="13" spans="1:6" ht="15" x14ac:dyDescent="0.25">
      <c r="A13" s="83" t="s">
        <v>531</v>
      </c>
      <c r="B13" s="62"/>
      <c r="C13" s="62"/>
      <c r="D13" s="62"/>
      <c r="E13" s="62"/>
      <c r="F13" s="62"/>
    </row>
    <row r="14" spans="1:6" ht="15" x14ac:dyDescent="0.25">
      <c r="A14" s="61" t="s">
        <v>532</v>
      </c>
      <c r="B14" s="62"/>
      <c r="C14" s="62"/>
      <c r="D14" s="62"/>
      <c r="E14" s="62"/>
      <c r="F14" s="62"/>
    </row>
    <row r="15" spans="1:6" ht="15" x14ac:dyDescent="0.25">
      <c r="A15" s="83" t="s">
        <v>529</v>
      </c>
      <c r="B15" s="62"/>
      <c r="C15" s="62"/>
      <c r="D15" s="62"/>
      <c r="E15" s="62"/>
      <c r="F15" s="62"/>
    </row>
    <row r="16" spans="1:6" ht="15" x14ac:dyDescent="0.25">
      <c r="A16" s="83" t="s">
        <v>530</v>
      </c>
      <c r="B16" s="62"/>
      <c r="C16" s="62"/>
      <c r="D16" s="62"/>
      <c r="E16" s="62"/>
      <c r="F16" s="62"/>
    </row>
    <row r="17" spans="1:6" ht="15" x14ac:dyDescent="0.25">
      <c r="A17" s="83" t="s">
        <v>531</v>
      </c>
      <c r="B17" s="62"/>
      <c r="C17" s="62"/>
      <c r="D17" s="62"/>
      <c r="E17" s="62"/>
      <c r="F17" s="62"/>
    </row>
    <row r="18" spans="1:6" ht="15" x14ac:dyDescent="0.25">
      <c r="A18" s="61" t="s">
        <v>533</v>
      </c>
      <c r="B18" s="121"/>
      <c r="C18" s="62"/>
      <c r="D18" s="62"/>
      <c r="E18" s="62"/>
      <c r="F18" s="62"/>
    </row>
    <row r="19" spans="1:6" ht="15" x14ac:dyDescent="0.25">
      <c r="A19" s="61" t="s">
        <v>534</v>
      </c>
      <c r="B19" s="62"/>
      <c r="C19" s="62"/>
      <c r="D19" s="62"/>
      <c r="E19" s="62"/>
      <c r="F19" s="62"/>
    </row>
    <row r="20" spans="1:6" ht="30" x14ac:dyDescent="0.25">
      <c r="A20" s="61" t="s">
        <v>535</v>
      </c>
      <c r="B20" s="122"/>
      <c r="C20" s="122"/>
      <c r="D20" s="122"/>
      <c r="E20" s="122"/>
      <c r="F20" s="122"/>
    </row>
    <row r="21" spans="1:6" ht="30" x14ac:dyDescent="0.25">
      <c r="A21" s="61" t="s">
        <v>536</v>
      </c>
      <c r="B21" s="122"/>
      <c r="C21" s="122"/>
      <c r="D21" s="122"/>
      <c r="E21" s="122"/>
      <c r="F21" s="122"/>
    </row>
    <row r="22" spans="1:6" ht="30" x14ac:dyDescent="0.25">
      <c r="A22" s="61" t="s">
        <v>537</v>
      </c>
      <c r="B22" s="122"/>
      <c r="C22" s="122"/>
      <c r="D22" s="122"/>
      <c r="E22" s="122"/>
      <c r="F22" s="122"/>
    </row>
    <row r="23" spans="1:6" ht="15" x14ac:dyDescent="0.25">
      <c r="A23" s="61" t="s">
        <v>538</v>
      </c>
      <c r="B23" s="122"/>
      <c r="C23" s="122"/>
      <c r="D23" s="122"/>
      <c r="E23" s="122"/>
      <c r="F23" s="122"/>
    </row>
    <row r="24" spans="1:6" ht="15" x14ac:dyDescent="0.25">
      <c r="A24" s="61" t="s">
        <v>539</v>
      </c>
      <c r="B24" s="123"/>
      <c r="C24" s="62"/>
      <c r="D24" s="62"/>
      <c r="E24" s="62"/>
      <c r="F24" s="62"/>
    </row>
    <row r="25" spans="1:6" ht="15" x14ac:dyDescent="0.25">
      <c r="A25" s="61" t="s">
        <v>540</v>
      </c>
      <c r="B25" s="123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541</v>
      </c>
      <c r="B27" s="47"/>
      <c r="C27" s="47"/>
      <c r="D27" s="47"/>
      <c r="E27" s="47"/>
      <c r="F27" s="47"/>
    </row>
    <row r="28" spans="1:6" ht="15" x14ac:dyDescent="0.25">
      <c r="A28" s="61" t="s">
        <v>542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543</v>
      </c>
      <c r="B30" s="47"/>
      <c r="C30" s="47"/>
      <c r="D30" s="47"/>
      <c r="E30" s="47"/>
      <c r="F30" s="47"/>
    </row>
    <row r="31" spans="1:6" ht="15" x14ac:dyDescent="0.25">
      <c r="A31" s="61" t="s">
        <v>528</v>
      </c>
      <c r="B31" s="62"/>
      <c r="C31" s="62"/>
      <c r="D31" s="62"/>
      <c r="E31" s="62"/>
      <c r="F31" s="62"/>
    </row>
    <row r="32" spans="1:6" ht="15" x14ac:dyDescent="0.25">
      <c r="A32" s="61" t="s">
        <v>532</v>
      </c>
      <c r="B32" s="62"/>
      <c r="C32" s="62"/>
      <c r="D32" s="62"/>
      <c r="E32" s="62"/>
      <c r="F32" s="62"/>
    </row>
    <row r="33" spans="1:6" ht="15" x14ac:dyDescent="0.25">
      <c r="A33" s="61" t="s">
        <v>544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545</v>
      </c>
      <c r="B35" s="47"/>
      <c r="C35" s="47"/>
      <c r="D35" s="47"/>
      <c r="E35" s="47"/>
      <c r="F35" s="47"/>
    </row>
    <row r="36" spans="1:6" ht="15" x14ac:dyDescent="0.25">
      <c r="A36" s="61" t="s">
        <v>546</v>
      </c>
      <c r="B36" s="62"/>
      <c r="C36" s="62"/>
      <c r="D36" s="62"/>
      <c r="E36" s="62"/>
      <c r="F36" s="62"/>
    </row>
    <row r="37" spans="1:6" ht="15" x14ac:dyDescent="0.25">
      <c r="A37" s="61" t="s">
        <v>547</v>
      </c>
      <c r="B37" s="62"/>
      <c r="C37" s="62"/>
      <c r="D37" s="62"/>
      <c r="E37" s="62"/>
      <c r="F37" s="62"/>
    </row>
    <row r="38" spans="1:6" ht="15" x14ac:dyDescent="0.25">
      <c r="A38" s="61" t="s">
        <v>548</v>
      </c>
      <c r="B38" s="123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549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550</v>
      </c>
      <c r="B42" s="47"/>
      <c r="C42" s="47"/>
      <c r="D42" s="47"/>
      <c r="E42" s="47"/>
      <c r="F42" s="47"/>
    </row>
    <row r="43" spans="1:6" ht="15" x14ac:dyDescent="0.25">
      <c r="A43" s="61" t="s">
        <v>551</v>
      </c>
      <c r="B43" s="62"/>
      <c r="C43" s="62"/>
      <c r="D43" s="62"/>
      <c r="E43" s="62"/>
      <c r="F43" s="62"/>
    </row>
    <row r="44" spans="1:6" ht="15" x14ac:dyDescent="0.25">
      <c r="A44" s="61" t="s">
        <v>552</v>
      </c>
      <c r="B44" s="62"/>
      <c r="C44" s="62"/>
      <c r="D44" s="62"/>
      <c r="E44" s="62"/>
      <c r="F44" s="62"/>
    </row>
    <row r="45" spans="1:6" ht="15" x14ac:dyDescent="0.25">
      <c r="A45" s="61" t="s">
        <v>553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554</v>
      </c>
      <c r="B47" s="47"/>
      <c r="C47" s="47"/>
      <c r="D47" s="47"/>
      <c r="E47" s="47"/>
      <c r="F47" s="47"/>
    </row>
    <row r="48" spans="1:6" ht="15" x14ac:dyDescent="0.25">
      <c r="A48" s="61" t="s">
        <v>552</v>
      </c>
      <c r="B48" s="122"/>
      <c r="C48" s="122"/>
      <c r="D48" s="122"/>
      <c r="E48" s="122"/>
      <c r="F48" s="122"/>
    </row>
    <row r="49" spans="1:6" ht="15" x14ac:dyDescent="0.25">
      <c r="A49" s="61" t="s">
        <v>553</v>
      </c>
      <c r="B49" s="122"/>
      <c r="C49" s="122"/>
      <c r="D49" s="122"/>
      <c r="E49" s="122"/>
      <c r="F49" s="122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555</v>
      </c>
      <c r="B51" s="47"/>
      <c r="C51" s="47"/>
      <c r="D51" s="47"/>
      <c r="E51" s="47"/>
      <c r="F51" s="47"/>
    </row>
    <row r="52" spans="1:6" ht="15" x14ac:dyDescent="0.25">
      <c r="A52" s="61" t="s">
        <v>552</v>
      </c>
      <c r="B52" s="62"/>
      <c r="C52" s="62"/>
      <c r="D52" s="62"/>
      <c r="E52" s="62"/>
      <c r="F52" s="62"/>
    </row>
    <row r="53" spans="1:6" ht="15" x14ac:dyDescent="0.25">
      <c r="A53" s="61" t="s">
        <v>553</v>
      </c>
      <c r="B53" s="62"/>
      <c r="C53" s="62"/>
      <c r="D53" s="62"/>
      <c r="E53" s="62"/>
      <c r="F53" s="62"/>
    </row>
    <row r="54" spans="1:6" ht="15" x14ac:dyDescent="0.25">
      <c r="A54" s="61" t="s">
        <v>556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557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552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553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558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559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560</v>
      </c>
      <c r="B62" s="123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561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562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563</v>
      </c>
      <c r="B66" s="62"/>
      <c r="C66" s="62"/>
      <c r="D66" s="62"/>
      <c r="E66" s="62"/>
      <c r="F66" s="62"/>
    </row>
    <row r="67" spans="1:6" ht="20.100000000000001" customHeight="1" x14ac:dyDescent="0.25">
      <c r="A67" s="119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94" zoomScaleNormal="110" workbookViewId="0">
      <selection activeCell="H18" sqref="H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0" t="s">
        <v>124</v>
      </c>
      <c r="B1" s="141"/>
      <c r="C1" s="141"/>
      <c r="D1" s="141"/>
      <c r="E1" s="141"/>
      <c r="F1" s="141"/>
      <c r="G1" s="141"/>
      <c r="H1" s="142"/>
    </row>
    <row r="2" spans="1:8" x14ac:dyDescent="0.25">
      <c r="A2" s="143" t="s">
        <v>564</v>
      </c>
      <c r="B2" s="144"/>
      <c r="C2" s="144"/>
      <c r="D2" s="144"/>
      <c r="E2" s="144"/>
      <c r="F2" s="144"/>
      <c r="G2" s="144"/>
      <c r="H2" s="145"/>
    </row>
    <row r="3" spans="1:8" ht="15" customHeight="1" x14ac:dyDescent="0.25">
      <c r="A3" s="146" t="s">
        <v>125</v>
      </c>
      <c r="B3" s="147"/>
      <c r="C3" s="147"/>
      <c r="D3" s="147"/>
      <c r="E3" s="147"/>
      <c r="F3" s="147"/>
      <c r="G3" s="147"/>
      <c r="H3" s="148"/>
    </row>
    <row r="4" spans="1:8" ht="15" customHeight="1" x14ac:dyDescent="0.25">
      <c r="A4" s="146" t="s">
        <v>566</v>
      </c>
      <c r="B4" s="147"/>
      <c r="C4" s="147"/>
      <c r="D4" s="147"/>
      <c r="E4" s="147"/>
      <c r="F4" s="147"/>
      <c r="G4" s="147"/>
      <c r="H4" s="148"/>
    </row>
    <row r="5" spans="1:8" x14ac:dyDescent="0.25">
      <c r="A5" s="149" t="s">
        <v>2</v>
      </c>
      <c r="B5" s="150"/>
      <c r="C5" s="150"/>
      <c r="D5" s="150"/>
      <c r="E5" s="150"/>
      <c r="F5" s="150"/>
      <c r="G5" s="150"/>
      <c r="H5" s="151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3"/>
      <c r="B7" s="104"/>
      <c r="C7" s="104"/>
      <c r="D7" s="104"/>
      <c r="E7" s="104"/>
      <c r="F7" s="104"/>
      <c r="G7" s="104"/>
      <c r="H7" s="104"/>
    </row>
    <row r="8" spans="1:8" x14ac:dyDescent="0.25">
      <c r="A8" s="8" t="s">
        <v>134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ht="15.75" customHeight="1" x14ac:dyDescent="0.25">
      <c r="A9" s="105" t="s">
        <v>135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</row>
    <row r="10" spans="1:8" ht="17.25" customHeight="1" x14ac:dyDescent="0.25">
      <c r="A10" s="106" t="s">
        <v>136</v>
      </c>
      <c r="B10" s="107">
        <v>0</v>
      </c>
      <c r="C10" s="49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</row>
    <row r="11" spans="1:8" x14ac:dyDescent="0.25">
      <c r="A11" s="106" t="s">
        <v>137</v>
      </c>
      <c r="B11" s="107">
        <v>0</v>
      </c>
      <c r="C11" s="49">
        <v>0</v>
      </c>
      <c r="D11" s="107">
        <v>0</v>
      </c>
      <c r="E11" s="107">
        <v>0</v>
      </c>
      <c r="F11" s="107">
        <v>0</v>
      </c>
      <c r="G11" s="49">
        <v>0</v>
      </c>
      <c r="H11" s="49">
        <v>0</v>
      </c>
    </row>
    <row r="12" spans="1:8" ht="16.5" customHeight="1" x14ac:dyDescent="0.25">
      <c r="A12" s="106" t="s">
        <v>138</v>
      </c>
      <c r="B12" s="107">
        <v>0</v>
      </c>
      <c r="C12" s="49">
        <v>0</v>
      </c>
      <c r="D12" s="107">
        <v>0</v>
      </c>
      <c r="E12" s="107">
        <v>0</v>
      </c>
      <c r="F12" s="107">
        <v>0</v>
      </c>
      <c r="G12" s="49">
        <v>0</v>
      </c>
      <c r="H12" s="49">
        <v>0</v>
      </c>
    </row>
    <row r="13" spans="1:8" x14ac:dyDescent="0.25">
      <c r="A13" s="105" t="s">
        <v>139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</row>
    <row r="14" spans="1:8" x14ac:dyDescent="0.25">
      <c r="A14" s="106" t="s">
        <v>140</v>
      </c>
      <c r="B14" s="107">
        <v>0</v>
      </c>
      <c r="C14" s="49">
        <v>0</v>
      </c>
      <c r="D14" s="107">
        <v>0</v>
      </c>
      <c r="E14" s="107">
        <v>0</v>
      </c>
      <c r="F14" s="107">
        <v>0</v>
      </c>
      <c r="G14" s="49">
        <v>0</v>
      </c>
      <c r="H14" s="49">
        <v>0</v>
      </c>
    </row>
    <row r="15" spans="1:8" ht="15" customHeight="1" x14ac:dyDescent="0.25">
      <c r="A15" s="106" t="s">
        <v>141</v>
      </c>
      <c r="B15" s="107">
        <v>0</v>
      </c>
      <c r="C15" s="49">
        <v>0</v>
      </c>
      <c r="D15" s="107">
        <v>0</v>
      </c>
      <c r="E15" s="107">
        <v>0</v>
      </c>
      <c r="F15" s="107">
        <v>0</v>
      </c>
      <c r="G15" s="49">
        <v>0</v>
      </c>
      <c r="H15" s="49">
        <v>0</v>
      </c>
    </row>
    <row r="16" spans="1:8" x14ac:dyDescent="0.25">
      <c r="A16" s="106" t="s">
        <v>142</v>
      </c>
      <c r="B16" s="107">
        <v>0</v>
      </c>
      <c r="C16" s="49">
        <v>0</v>
      </c>
      <c r="D16" s="107">
        <v>0</v>
      </c>
      <c r="E16" s="107">
        <v>0</v>
      </c>
      <c r="F16" s="107">
        <v>0</v>
      </c>
      <c r="G16" s="49">
        <v>0</v>
      </c>
      <c r="H16" s="49">
        <v>0</v>
      </c>
    </row>
    <row r="17" spans="1:8" x14ac:dyDescent="0.25">
      <c r="A17" s="108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4">
        <v>28220453.870000001</v>
      </c>
      <c r="C18" s="109"/>
      <c r="D18" s="109"/>
      <c r="E18" s="109"/>
      <c r="F18" s="4">
        <v>25714155.420000002</v>
      </c>
      <c r="G18" s="109"/>
      <c r="H18" s="109"/>
    </row>
    <row r="19" spans="1:8" ht="16.5" customHeight="1" x14ac:dyDescent="0.25">
      <c r="A19" s="108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v>28220453.870000001</v>
      </c>
      <c r="C20" s="4">
        <v>0</v>
      </c>
      <c r="D20" s="4">
        <v>0</v>
      </c>
      <c r="E20" s="4">
        <v>0</v>
      </c>
      <c r="F20" s="4">
        <v>25714155.420000002</v>
      </c>
      <c r="G20" s="4">
        <v>0</v>
      </c>
      <c r="H20" s="4">
        <v>0</v>
      </c>
    </row>
    <row r="21" spans="1:8" ht="16.5" customHeight="1" x14ac:dyDescent="0.25">
      <c r="A21" s="108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ht="15" customHeight="1" x14ac:dyDescent="0.25">
      <c r="A23" s="110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0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0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</row>
    <row r="28" spans="1:8" ht="15" customHeight="1" x14ac:dyDescent="0.25">
      <c r="A28" s="110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0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0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52" t="s">
        <v>154</v>
      </c>
      <c r="B33" s="152"/>
      <c r="C33" s="152"/>
      <c r="D33" s="152"/>
      <c r="E33" s="152"/>
      <c r="F33" s="152"/>
      <c r="G33" s="152"/>
      <c r="H33" s="152"/>
    </row>
    <row r="34" spans="1:8" ht="14.45" customHeight="1" x14ac:dyDescent="0.25">
      <c r="A34" s="152"/>
      <c r="B34" s="152"/>
      <c r="C34" s="152"/>
      <c r="D34" s="152"/>
      <c r="E34" s="152"/>
      <c r="F34" s="152"/>
      <c r="G34" s="152"/>
      <c r="H34" s="152"/>
    </row>
    <row r="35" spans="1:8" ht="14.45" customHeight="1" x14ac:dyDescent="0.25">
      <c r="A35" s="152"/>
      <c r="B35" s="152"/>
      <c r="C35" s="152"/>
      <c r="D35" s="152"/>
      <c r="E35" s="152"/>
      <c r="F35" s="152"/>
      <c r="G35" s="152"/>
      <c r="H35" s="152"/>
    </row>
    <row r="36" spans="1:8" ht="14.45" customHeight="1" x14ac:dyDescent="0.25">
      <c r="A36" s="152"/>
      <c r="B36" s="152"/>
      <c r="C36" s="152"/>
      <c r="D36" s="152"/>
      <c r="E36" s="152"/>
      <c r="F36" s="152"/>
      <c r="G36" s="152"/>
      <c r="H36" s="152"/>
    </row>
    <row r="37" spans="1:8" ht="14.45" customHeight="1" x14ac:dyDescent="0.25">
      <c r="A37" s="152"/>
      <c r="B37" s="152"/>
      <c r="C37" s="152"/>
      <c r="D37" s="152"/>
      <c r="E37" s="152"/>
      <c r="F37" s="152"/>
      <c r="G37" s="152"/>
      <c r="H37" s="152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0">SUM(C42:C44)</f>
        <v>0</v>
      </c>
      <c r="D41" s="4">
        <f t="shared" si="0"/>
        <v>0</v>
      </c>
      <c r="E41" s="4">
        <f t="shared" si="0"/>
        <v>0</v>
      </c>
      <c r="F41" s="4">
        <f t="shared" si="0"/>
        <v>0</v>
      </c>
    </row>
    <row r="42" spans="1:8" x14ac:dyDescent="0.25">
      <c r="A42" s="110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0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0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</sheetData>
  <mergeCells count="6">
    <mergeCell ref="A1:H1"/>
    <mergeCell ref="A33:H37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C1" zoomScale="66" zoomScaleNormal="70" workbookViewId="0">
      <selection activeCell="H31" sqref="H31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3" t="s">
        <v>165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</row>
    <row r="2" spans="1:11" x14ac:dyDescent="0.25">
      <c r="A2" s="143" t="s">
        <v>564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1" x14ac:dyDescent="0.25">
      <c r="A3" s="146" t="s">
        <v>166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</row>
    <row r="4" spans="1:11" x14ac:dyDescent="0.25">
      <c r="A4" s="146" t="s">
        <v>567</v>
      </c>
      <c r="B4" s="147"/>
      <c r="C4" s="147"/>
      <c r="D4" s="147"/>
      <c r="E4" s="147"/>
      <c r="F4" s="147"/>
      <c r="G4" s="147"/>
      <c r="H4" s="147"/>
      <c r="I4" s="147"/>
      <c r="J4" s="147"/>
      <c r="K4" s="148"/>
    </row>
    <row r="5" spans="1:11" x14ac:dyDescent="0.25">
      <c r="A5" s="146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8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178</v>
      </c>
      <c r="B8" s="137"/>
      <c r="C8" s="137"/>
      <c r="D8" s="137"/>
      <c r="E8" s="12">
        <v>0</v>
      </c>
      <c r="F8" s="137"/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1" x14ac:dyDescent="0.25">
      <c r="A9" s="102" t="s">
        <v>179</v>
      </c>
      <c r="B9" s="135"/>
      <c r="C9" s="135"/>
      <c r="D9" s="135"/>
      <c r="E9" s="62">
        <v>0</v>
      </c>
      <c r="F9" s="62"/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2" t="s">
        <v>180</v>
      </c>
      <c r="B10" s="135"/>
      <c r="C10" s="135"/>
      <c r="D10" s="135"/>
      <c r="E10" s="62">
        <v>0</v>
      </c>
      <c r="F10" s="62"/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2" t="s">
        <v>181</v>
      </c>
      <c r="B11" s="135"/>
      <c r="C11" s="135"/>
      <c r="D11" s="135"/>
      <c r="E11" s="62">
        <v>0</v>
      </c>
      <c r="F11" s="62"/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2" t="s">
        <v>182</v>
      </c>
      <c r="B12" s="135"/>
      <c r="C12" s="135"/>
      <c r="D12" s="135"/>
      <c r="E12" s="62">
        <v>0</v>
      </c>
      <c r="F12" s="62"/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36"/>
      <c r="C13" s="136"/>
      <c r="D13" s="136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183</v>
      </c>
      <c r="B14" s="137"/>
      <c r="C14" s="137"/>
      <c r="D14" s="137"/>
      <c r="E14" s="12">
        <v>0</v>
      </c>
      <c r="F14" s="137"/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spans="1:11" x14ac:dyDescent="0.25">
      <c r="A15" s="102" t="s">
        <v>184</v>
      </c>
      <c r="B15" s="135"/>
      <c r="C15" s="135"/>
      <c r="D15" s="135"/>
      <c r="E15" s="62">
        <v>0</v>
      </c>
      <c r="F15" s="62"/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2" t="s">
        <v>185</v>
      </c>
      <c r="B16" s="135"/>
      <c r="C16" s="135"/>
      <c r="D16" s="135"/>
      <c r="E16" s="62">
        <v>0</v>
      </c>
      <c r="F16" s="62"/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2" t="s">
        <v>186</v>
      </c>
      <c r="B17" s="135"/>
      <c r="C17" s="135"/>
      <c r="D17" s="135"/>
      <c r="E17" s="62">
        <v>0</v>
      </c>
      <c r="F17" s="62"/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2" t="s">
        <v>187</v>
      </c>
      <c r="B18" s="135"/>
      <c r="C18" s="135"/>
      <c r="D18" s="135"/>
      <c r="E18" s="62">
        <v>0</v>
      </c>
      <c r="F18" s="62"/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36"/>
      <c r="C19" s="136"/>
      <c r="D19" s="136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188</v>
      </c>
      <c r="B20" s="137"/>
      <c r="C20" s="137"/>
      <c r="D20" s="137"/>
      <c r="E20" s="12">
        <v>0</v>
      </c>
      <c r="F20" s="137"/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880E-B37D-470E-AF85-C69B1D79E623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28" zoomScale="67" zoomScaleNormal="53" workbookViewId="0">
      <selection activeCell="D8" sqref="D8:D2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3" t="s">
        <v>189</v>
      </c>
      <c r="B1" s="154"/>
      <c r="C1" s="154"/>
      <c r="D1" s="155"/>
    </row>
    <row r="2" spans="1:4" x14ac:dyDescent="0.25">
      <c r="A2" s="143" t="s">
        <v>564</v>
      </c>
      <c r="B2" s="144"/>
      <c r="C2" s="144"/>
      <c r="D2" s="145"/>
    </row>
    <row r="3" spans="1:4" x14ac:dyDescent="0.25">
      <c r="A3" s="146" t="s">
        <v>190</v>
      </c>
      <c r="B3" s="147"/>
      <c r="C3" s="147"/>
      <c r="D3" s="148"/>
    </row>
    <row r="4" spans="1:4" x14ac:dyDescent="0.25">
      <c r="A4" s="146" t="s">
        <v>567</v>
      </c>
      <c r="B4" s="147"/>
      <c r="C4" s="147"/>
      <c r="D4" s="148"/>
    </row>
    <row r="5" spans="1:4" x14ac:dyDescent="0.25">
      <c r="A5" s="149" t="s">
        <v>2</v>
      </c>
      <c r="B5" s="150"/>
      <c r="C5" s="150"/>
      <c r="D5" s="151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v>65795316.359999999</v>
      </c>
      <c r="C8" s="15">
        <v>55143004.5</v>
      </c>
      <c r="D8" s="15">
        <v>36398310.75</v>
      </c>
    </row>
    <row r="9" spans="1:4" x14ac:dyDescent="0.25">
      <c r="A9" s="60" t="s">
        <v>195</v>
      </c>
      <c r="B9" s="97">
        <v>65795316.359999999</v>
      </c>
      <c r="C9" s="97">
        <v>55143004.5</v>
      </c>
      <c r="D9" s="97">
        <v>36398310.75</v>
      </c>
    </row>
    <row r="10" spans="1:4" x14ac:dyDescent="0.25">
      <c r="A10" s="60" t="s">
        <v>196</v>
      </c>
      <c r="B10" s="97">
        <v>0</v>
      </c>
      <c r="C10" s="97">
        <v>0</v>
      </c>
      <c r="D10" s="97">
        <v>0</v>
      </c>
    </row>
    <row r="11" spans="1:4" x14ac:dyDescent="0.25">
      <c r="A11" s="60" t="s">
        <v>197</v>
      </c>
      <c r="B11" s="97">
        <v>0</v>
      </c>
      <c r="C11" s="97">
        <v>0</v>
      </c>
      <c r="D11" s="97"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198</v>
      </c>
      <c r="B13" s="15">
        <v>65795316.359999999</v>
      </c>
      <c r="C13" s="15">
        <v>37804607.979999997</v>
      </c>
      <c r="D13" s="15">
        <v>37708049.43</v>
      </c>
    </row>
    <row r="14" spans="1:4" x14ac:dyDescent="0.25">
      <c r="A14" s="60" t="s">
        <v>199</v>
      </c>
      <c r="B14" s="97">
        <v>65795316.359999999</v>
      </c>
      <c r="C14" s="97">
        <v>37804607.979999997</v>
      </c>
      <c r="D14" s="97">
        <v>37708049.43</v>
      </c>
    </row>
    <row r="15" spans="1:4" x14ac:dyDescent="0.25">
      <c r="A15" s="60" t="s">
        <v>200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201</v>
      </c>
      <c r="B17" s="16">
        <v>0</v>
      </c>
      <c r="C17" s="15">
        <v>0</v>
      </c>
      <c r="D17" s="15">
        <v>0</v>
      </c>
    </row>
    <row r="18" spans="1:4" x14ac:dyDescent="0.25">
      <c r="A18" s="60" t="s">
        <v>202</v>
      </c>
      <c r="B18" s="17">
        <v>0</v>
      </c>
      <c r="C18" s="49">
        <v>0</v>
      </c>
      <c r="D18" s="49">
        <v>0</v>
      </c>
    </row>
    <row r="19" spans="1:4" x14ac:dyDescent="0.25">
      <c r="A19" s="60" t="s">
        <v>203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204</v>
      </c>
      <c r="B21" s="15">
        <v>0</v>
      </c>
      <c r="C21" s="15">
        <v>17338396.52</v>
      </c>
      <c r="D21" s="15">
        <v>-1309738.68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205</v>
      </c>
      <c r="B23" s="15">
        <v>0</v>
      </c>
      <c r="C23" s="15">
        <v>17338396.52</v>
      </c>
      <c r="D23" s="15">
        <v>-1309738.68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v>0</v>
      </c>
      <c r="C25" s="15">
        <v>17338396.52</v>
      </c>
      <c r="D25" s="15">
        <v>-1309738.68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211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212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17338396.52</v>
      </c>
      <c r="D33" s="4">
        <f>D25+D29</f>
        <v>-1309738.68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216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217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219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220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8" t="s">
        <v>222</v>
      </c>
      <c r="B48" s="99">
        <f>B9</f>
        <v>65795316.359999999</v>
      </c>
      <c r="C48" s="99">
        <f>C9</f>
        <v>55143004.5</v>
      </c>
      <c r="D48" s="99">
        <f>D9</f>
        <v>36398310.75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216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219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199</v>
      </c>
      <c r="B53" s="49">
        <f>B14</f>
        <v>65795316.359999999</v>
      </c>
      <c r="C53" s="49">
        <f>C14</f>
        <v>37804607.979999997</v>
      </c>
      <c r="D53" s="49">
        <f>D14</f>
        <v>37708049.43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202</v>
      </c>
      <c r="B55" s="23">
        <v>0</v>
      </c>
      <c r="C55" s="49">
        <f>C18</f>
        <v>0</v>
      </c>
      <c r="D55" s="49">
        <f>D18</f>
        <v>0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224</v>
      </c>
      <c r="B57" s="4">
        <f>B48+B49-B53+B55</f>
        <v>0</v>
      </c>
      <c r="C57" s="4">
        <f>C48+C49-C53+C55</f>
        <v>17338396.520000003</v>
      </c>
      <c r="D57" s="4">
        <f>D48+D49-D53+D55</f>
        <v>-1309738.6799999997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17338396.520000003</v>
      </c>
      <c r="D59" s="4">
        <f>D57-D49</f>
        <v>-1309738.6799999997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8" t="s">
        <v>196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217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220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227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203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229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8"/>
  <sheetViews>
    <sheetView showGridLines="0" topLeftCell="A37" zoomScale="76" zoomScaleNormal="115" workbookViewId="0">
      <selection activeCell="B78" sqref="B78:G7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3" t="s">
        <v>230</v>
      </c>
      <c r="B1" s="154"/>
      <c r="C1" s="154"/>
      <c r="D1" s="154"/>
      <c r="E1" s="154"/>
      <c r="F1" s="154"/>
      <c r="G1" s="155"/>
    </row>
    <row r="2" spans="1:7" x14ac:dyDescent="0.25">
      <c r="A2" s="143" t="s">
        <v>564</v>
      </c>
      <c r="B2" s="144"/>
      <c r="C2" s="144"/>
      <c r="D2" s="144"/>
      <c r="E2" s="144"/>
      <c r="F2" s="144"/>
      <c r="G2" s="145"/>
    </row>
    <row r="3" spans="1:7" x14ac:dyDescent="0.25">
      <c r="A3" s="146" t="s">
        <v>231</v>
      </c>
      <c r="B3" s="147"/>
      <c r="C3" s="147"/>
      <c r="D3" s="147"/>
      <c r="E3" s="147"/>
      <c r="F3" s="147"/>
      <c r="G3" s="148"/>
    </row>
    <row r="4" spans="1:7" x14ac:dyDescent="0.25">
      <c r="A4" s="146" t="s">
        <v>567</v>
      </c>
      <c r="B4" s="147"/>
      <c r="C4" s="147"/>
      <c r="D4" s="147"/>
      <c r="E4" s="147"/>
      <c r="F4" s="147"/>
      <c r="G4" s="148"/>
    </row>
    <row r="5" spans="1:7" x14ac:dyDescent="0.25">
      <c r="A5" s="149" t="s">
        <v>2</v>
      </c>
      <c r="B5" s="150"/>
      <c r="C5" s="150"/>
      <c r="D5" s="150"/>
      <c r="E5" s="150"/>
      <c r="F5" s="150"/>
      <c r="G5" s="151"/>
    </row>
    <row r="6" spans="1:7" ht="41.45" customHeight="1" x14ac:dyDescent="0.25">
      <c r="A6" s="156" t="s">
        <v>232</v>
      </c>
      <c r="B6" s="158" t="s">
        <v>233</v>
      </c>
      <c r="C6" s="158"/>
      <c r="D6" s="158"/>
      <c r="E6" s="158"/>
      <c r="F6" s="158"/>
      <c r="G6" s="158" t="s">
        <v>234</v>
      </c>
    </row>
    <row r="7" spans="1:7" ht="30" x14ac:dyDescent="0.25">
      <c r="A7" s="157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58"/>
    </row>
    <row r="8" spans="1:7" x14ac:dyDescent="0.25">
      <c r="A8" s="27" t="s">
        <v>239</v>
      </c>
      <c r="B8" s="94"/>
      <c r="C8" s="94"/>
      <c r="D8" s="94"/>
      <c r="E8" s="94"/>
      <c r="F8" s="94"/>
      <c r="G8" s="94"/>
    </row>
    <row r="9" spans="1:7" x14ac:dyDescent="0.25">
      <c r="A9" s="60" t="s">
        <v>240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241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242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243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244</v>
      </c>
      <c r="B13" s="49">
        <v>4327.26</v>
      </c>
      <c r="C13" s="49">
        <v>0</v>
      </c>
      <c r="D13" s="49">
        <v>4327.26</v>
      </c>
      <c r="E13" s="49">
        <v>396475.41</v>
      </c>
      <c r="F13" s="49">
        <v>396475.41</v>
      </c>
      <c r="G13" s="49">
        <f t="shared" si="0"/>
        <v>392148.14999999997</v>
      </c>
    </row>
    <row r="14" spans="1:7" x14ac:dyDescent="0.25">
      <c r="A14" s="60" t="s">
        <v>245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f t="shared" si="0"/>
        <v>0</v>
      </c>
    </row>
    <row r="15" spans="1:7" x14ac:dyDescent="0.25">
      <c r="A15" s="60" t="s">
        <v>246</v>
      </c>
      <c r="B15" s="49">
        <v>65790989.100000001</v>
      </c>
      <c r="C15" s="49">
        <v>3142330.84</v>
      </c>
      <c r="D15" s="49">
        <v>68933319.939999998</v>
      </c>
      <c r="E15" s="49">
        <v>54746529.090000004</v>
      </c>
      <c r="F15" s="49">
        <v>36001835.340000004</v>
      </c>
      <c r="G15" s="49">
        <f t="shared" si="0"/>
        <v>-29789153.759999998</v>
      </c>
    </row>
    <row r="16" spans="1:7" x14ac:dyDescent="0.25">
      <c r="A16" s="95" t="s">
        <v>247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f t="shared" ref="G16" si="1">SUM(G17:G27)</f>
        <v>0</v>
      </c>
    </row>
    <row r="17" spans="1:7" x14ac:dyDescent="0.25">
      <c r="A17" s="80" t="s">
        <v>248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249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250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251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252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253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254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255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256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257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258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259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f t="shared" ref="G28" si="3">SUM(G29:G33)</f>
        <v>0</v>
      </c>
    </row>
    <row r="29" spans="1:7" x14ac:dyDescent="0.25">
      <c r="A29" s="80" t="s">
        <v>260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4" si="4">F30-B30</f>
        <v>0</v>
      </c>
    </row>
    <row r="31" spans="1:7" x14ac:dyDescent="0.25">
      <c r="A31" s="80" t="s">
        <v>262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263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264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265</v>
      </c>
      <c r="B34" s="49">
        <v>0</v>
      </c>
      <c r="C34" s="49">
        <v>575000</v>
      </c>
      <c r="D34" s="49">
        <v>575000</v>
      </c>
      <c r="E34" s="49">
        <v>0</v>
      </c>
      <c r="F34" s="49">
        <v>0</v>
      </c>
      <c r="G34" s="49">
        <f t="shared" si="4"/>
        <v>0</v>
      </c>
    </row>
    <row r="35" spans="1:7" ht="14.45" customHeight="1" x14ac:dyDescent="0.25">
      <c r="A35" s="60" t="s">
        <v>266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f t="shared" ref="G35" si="5">G36</f>
        <v>0</v>
      </c>
    </row>
    <row r="36" spans="1:7" ht="14.45" customHeight="1" x14ac:dyDescent="0.25">
      <c r="A36" s="80" t="s">
        <v>267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268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f t="shared" ref="G37" si="6">G38+G39</f>
        <v>0</v>
      </c>
    </row>
    <row r="38" spans="1:7" x14ac:dyDescent="0.25">
      <c r="A38" s="80" t="s">
        <v>269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270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271</v>
      </c>
      <c r="B41" s="4">
        <v>65795316.359999999</v>
      </c>
      <c r="C41" s="4">
        <v>3717330.84</v>
      </c>
      <c r="D41" s="4">
        <v>69512647.200000003</v>
      </c>
      <c r="E41" s="4">
        <v>55143004.5</v>
      </c>
      <c r="F41" s="4">
        <v>36398310.75</v>
      </c>
      <c r="G41" s="4">
        <f t="shared" ref="G41" si="7">SUM(G9,G10,G11,G12,G13,G14,G15,G16,G28,G34,G35,G37)</f>
        <v>-29397005.609999999</v>
      </c>
    </row>
    <row r="42" spans="1:7" x14ac:dyDescent="0.25">
      <c r="A42" s="3" t="s">
        <v>272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273</v>
      </c>
      <c r="B44" s="51"/>
      <c r="C44" s="51"/>
      <c r="D44" s="51"/>
      <c r="E44" s="51"/>
      <c r="F44" s="51"/>
      <c r="G44" s="51"/>
    </row>
    <row r="45" spans="1:7" x14ac:dyDescent="0.25">
      <c r="A45" s="60" t="s">
        <v>274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f t="shared" ref="G45" si="8">SUM(G46:G53)</f>
        <v>0</v>
      </c>
    </row>
    <row r="46" spans="1:7" x14ac:dyDescent="0.25">
      <c r="A46" s="83" t="s">
        <v>275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9">F47-B47</f>
        <v>0</v>
      </c>
    </row>
    <row r="48" spans="1:7" x14ac:dyDescent="0.25">
      <c r="A48" s="83" t="s">
        <v>277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9"/>
        <v>0</v>
      </c>
    </row>
    <row r="49" spans="1:7" ht="30" x14ac:dyDescent="0.25">
      <c r="A49" s="83" t="s">
        <v>278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9"/>
        <v>0</v>
      </c>
    </row>
    <row r="50" spans="1:7" x14ac:dyDescent="0.25">
      <c r="A50" s="83" t="s">
        <v>279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9"/>
        <v>0</v>
      </c>
    </row>
    <row r="51" spans="1:7" x14ac:dyDescent="0.25">
      <c r="A51" s="83" t="s">
        <v>280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9"/>
        <v>0</v>
      </c>
    </row>
    <row r="52" spans="1:7" ht="30" x14ac:dyDescent="0.25">
      <c r="A52" s="84" t="s">
        <v>281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9"/>
        <v>0</v>
      </c>
    </row>
    <row r="53" spans="1:7" x14ac:dyDescent="0.25">
      <c r="A53" s="80" t="s">
        <v>282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283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f t="shared" ref="G54" si="10">SUM(G55:G58)</f>
        <v>0</v>
      </c>
    </row>
    <row r="55" spans="1:7" x14ac:dyDescent="0.25">
      <c r="A55" s="84" t="s">
        <v>284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285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3" t="s">
        <v>286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287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288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f t="shared" ref="G59" si="12">SUM(G60:G61)</f>
        <v>0</v>
      </c>
    </row>
    <row r="60" spans="1:7" x14ac:dyDescent="0.25">
      <c r="A60" s="83" t="s">
        <v>289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290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291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292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3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f t="shared" ref="G65" si="14">G45+G54+G59+G62+G63</f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f t="shared" ref="G67" si="15">G68</f>
        <v>0</v>
      </c>
    </row>
    <row r="68" spans="1:7" x14ac:dyDescent="0.25">
      <c r="A68" s="60" t="s">
        <v>295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296</v>
      </c>
      <c r="B70" s="4">
        <v>65795316.359999999</v>
      </c>
      <c r="C70" s="4">
        <v>3717330.84</v>
      </c>
      <c r="D70" s="4">
        <v>69512647.200000003</v>
      </c>
      <c r="E70" s="4">
        <v>55143004.5</v>
      </c>
      <c r="F70" s="4">
        <v>36398310.75</v>
      </c>
      <c r="G70" s="4">
        <f t="shared" ref="G70" si="16">G41+G65+G67</f>
        <v>-29397005.609999999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297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300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f t="shared" ref="G75" si="17">G73+G74</f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  <row r="78" spans="1:7" x14ac:dyDescent="0.25">
      <c r="A78" t="s">
        <v>568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9:G15 G60:G76 G55:G58 G38:G5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B133" zoomScale="85" zoomScaleNormal="85" workbookViewId="0">
      <selection activeCell="G9" sqref="G9:G16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1" t="s">
        <v>301</v>
      </c>
      <c r="B1" s="154"/>
      <c r="C1" s="154"/>
      <c r="D1" s="154"/>
      <c r="E1" s="154"/>
      <c r="F1" s="154"/>
      <c r="G1" s="155"/>
    </row>
    <row r="2" spans="1:7" x14ac:dyDescent="0.25">
      <c r="A2" s="143" t="s">
        <v>564</v>
      </c>
      <c r="B2" s="144"/>
      <c r="C2" s="144"/>
      <c r="D2" s="144"/>
      <c r="E2" s="144"/>
      <c r="F2" s="144"/>
      <c r="G2" s="145"/>
    </row>
    <row r="3" spans="1:7" x14ac:dyDescent="0.25">
      <c r="A3" s="146" t="s">
        <v>302</v>
      </c>
      <c r="B3" s="147"/>
      <c r="C3" s="147"/>
      <c r="D3" s="147"/>
      <c r="E3" s="147"/>
      <c r="F3" s="147"/>
      <c r="G3" s="148"/>
    </row>
    <row r="4" spans="1:7" x14ac:dyDescent="0.25">
      <c r="A4" s="146" t="s">
        <v>303</v>
      </c>
      <c r="B4" s="147"/>
      <c r="C4" s="147"/>
      <c r="D4" s="147"/>
      <c r="E4" s="147"/>
      <c r="F4" s="147"/>
      <c r="G4" s="148"/>
    </row>
    <row r="5" spans="1:7" x14ac:dyDescent="0.25">
      <c r="A5" s="146" t="s">
        <v>567</v>
      </c>
      <c r="B5" s="147"/>
      <c r="C5" s="147"/>
      <c r="D5" s="147"/>
      <c r="E5" s="147"/>
      <c r="F5" s="147"/>
      <c r="G5" s="148"/>
    </row>
    <row r="6" spans="1:7" ht="41.45" customHeight="1" x14ac:dyDescent="0.25">
      <c r="A6" s="149" t="s">
        <v>2</v>
      </c>
      <c r="B6" s="150"/>
      <c r="C6" s="150"/>
      <c r="D6" s="150"/>
      <c r="E6" s="150"/>
      <c r="F6" s="150"/>
      <c r="G6" s="151"/>
    </row>
    <row r="7" spans="1:7" x14ac:dyDescent="0.25">
      <c r="A7" s="159" t="s">
        <v>6</v>
      </c>
      <c r="B7" s="159" t="s">
        <v>304</v>
      </c>
      <c r="C7" s="159"/>
      <c r="D7" s="159"/>
      <c r="E7" s="159"/>
      <c r="F7" s="159"/>
      <c r="G7" s="160" t="s">
        <v>305</v>
      </c>
    </row>
    <row r="8" spans="1:7" ht="30" x14ac:dyDescent="0.25">
      <c r="A8" s="159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9"/>
    </row>
    <row r="9" spans="1:7" x14ac:dyDescent="0.25">
      <c r="A9" s="28" t="s">
        <v>310</v>
      </c>
      <c r="B9" s="86">
        <v>65795316.359999999</v>
      </c>
      <c r="C9" s="86">
        <v>65795316.359999999</v>
      </c>
      <c r="D9" s="86">
        <v>131590632.72</v>
      </c>
      <c r="E9" s="86">
        <v>37804607.979999997</v>
      </c>
      <c r="F9" s="86">
        <v>37708049.43</v>
      </c>
      <c r="G9" s="86">
        <v>93786024.739999995</v>
      </c>
    </row>
    <row r="10" spans="1:7" x14ac:dyDescent="0.25">
      <c r="A10" s="87" t="s">
        <v>311</v>
      </c>
      <c r="B10" s="86">
        <v>28890899.739999998</v>
      </c>
      <c r="C10" s="86">
        <v>28890899.739999998</v>
      </c>
      <c r="D10" s="86">
        <v>57781799.479999997</v>
      </c>
      <c r="E10" s="86">
        <v>17053977.239999998</v>
      </c>
      <c r="F10" s="86">
        <v>17019481.420000002</v>
      </c>
      <c r="G10" s="86">
        <v>40727822.240000002</v>
      </c>
    </row>
    <row r="11" spans="1:7" x14ac:dyDescent="0.25">
      <c r="A11" s="88" t="s">
        <v>312</v>
      </c>
      <c r="B11" s="77">
        <v>18787967.010000002</v>
      </c>
      <c r="C11" s="77">
        <v>18787967.010000002</v>
      </c>
      <c r="D11" s="77">
        <v>37575934.020000003</v>
      </c>
      <c r="E11" s="77">
        <v>12792144.310000001</v>
      </c>
      <c r="F11" s="77">
        <v>12797906.01</v>
      </c>
      <c r="G11" s="77">
        <v>24783789.710000001</v>
      </c>
    </row>
    <row r="12" spans="1:7" x14ac:dyDescent="0.25">
      <c r="A12" s="88" t="s">
        <v>313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</row>
    <row r="13" spans="1:7" x14ac:dyDescent="0.25">
      <c r="A13" s="88" t="s">
        <v>314</v>
      </c>
      <c r="B13" s="77">
        <v>4470649.8</v>
      </c>
      <c r="C13" s="77">
        <v>4470649.8</v>
      </c>
      <c r="D13" s="77">
        <v>8941299.5999999996</v>
      </c>
      <c r="E13" s="77">
        <v>993075.68</v>
      </c>
      <c r="F13" s="77">
        <v>952657.5</v>
      </c>
      <c r="G13" s="77">
        <v>7948223.9199999999</v>
      </c>
    </row>
    <row r="14" spans="1:7" x14ac:dyDescent="0.25">
      <c r="A14" s="88" t="s">
        <v>315</v>
      </c>
      <c r="B14" s="77">
        <v>4610282.93</v>
      </c>
      <c r="C14" s="77">
        <v>4610282.93</v>
      </c>
      <c r="D14" s="77">
        <v>9220565.8599999994</v>
      </c>
      <c r="E14" s="77">
        <v>2521956.0099999998</v>
      </c>
      <c r="F14" s="77">
        <v>2521956.0099999998</v>
      </c>
      <c r="G14" s="77">
        <v>6698609.8499999996</v>
      </c>
    </row>
    <row r="15" spans="1:7" x14ac:dyDescent="0.25">
      <c r="A15" s="88" t="s">
        <v>316</v>
      </c>
      <c r="B15" s="77">
        <v>1022000</v>
      </c>
      <c r="C15" s="77">
        <v>1022000</v>
      </c>
      <c r="D15" s="77">
        <v>2044000</v>
      </c>
      <c r="E15" s="77">
        <v>746801.24</v>
      </c>
      <c r="F15" s="77">
        <v>746961.9</v>
      </c>
      <c r="G15" s="77">
        <v>1297198.76</v>
      </c>
    </row>
    <row r="16" spans="1:7" x14ac:dyDescent="0.25">
      <c r="A16" s="88" t="s">
        <v>317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88" t="s">
        <v>318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87" t="s">
        <v>319</v>
      </c>
      <c r="B18" s="86">
        <v>7145958.75</v>
      </c>
      <c r="C18" s="86">
        <v>7145958.75</v>
      </c>
      <c r="D18" s="86">
        <v>14291917.5</v>
      </c>
      <c r="E18" s="86">
        <v>3496191.25</v>
      </c>
      <c r="F18" s="86">
        <v>3507921.64</v>
      </c>
      <c r="G18" s="86">
        <v>10795726.25</v>
      </c>
    </row>
    <row r="19" spans="1:7" x14ac:dyDescent="0.25">
      <c r="A19" s="88" t="s">
        <v>320</v>
      </c>
      <c r="B19" s="77">
        <v>255333.16</v>
      </c>
      <c r="C19" s="77">
        <v>255333.16</v>
      </c>
      <c r="D19" s="77">
        <v>510666.32</v>
      </c>
      <c r="E19" s="77">
        <v>156773.89000000001</v>
      </c>
      <c r="F19" s="77">
        <v>161762.22</v>
      </c>
      <c r="G19" s="77">
        <v>353892.43</v>
      </c>
    </row>
    <row r="20" spans="1:7" x14ac:dyDescent="0.25">
      <c r="A20" s="88" t="s">
        <v>321</v>
      </c>
      <c r="B20" s="77">
        <v>87000</v>
      </c>
      <c r="C20" s="77">
        <v>87000</v>
      </c>
      <c r="D20" s="77">
        <v>174000</v>
      </c>
      <c r="E20" s="77">
        <v>53282.84</v>
      </c>
      <c r="F20" s="77">
        <v>53282.84</v>
      </c>
      <c r="G20" s="77">
        <v>120717.16</v>
      </c>
    </row>
    <row r="21" spans="1:7" x14ac:dyDescent="0.25">
      <c r="A21" s="88" t="s">
        <v>322</v>
      </c>
      <c r="B21" s="77">
        <v>1587408.11</v>
      </c>
      <c r="C21" s="77">
        <v>1587408.11</v>
      </c>
      <c r="D21" s="77">
        <v>3174816.22</v>
      </c>
      <c r="E21" s="77">
        <v>249444.58</v>
      </c>
      <c r="F21" s="77">
        <v>249444.58</v>
      </c>
      <c r="G21" s="77">
        <v>2925371.64</v>
      </c>
    </row>
    <row r="22" spans="1:7" x14ac:dyDescent="0.25">
      <c r="A22" s="88" t="s">
        <v>323</v>
      </c>
      <c r="B22" s="77">
        <v>2971267.59</v>
      </c>
      <c r="C22" s="77">
        <v>2971267.59</v>
      </c>
      <c r="D22" s="77">
        <v>5942535.1799999997</v>
      </c>
      <c r="E22" s="77">
        <v>1747597.98</v>
      </c>
      <c r="F22" s="77">
        <v>1747597.98</v>
      </c>
      <c r="G22" s="77">
        <v>4194937.2</v>
      </c>
    </row>
    <row r="23" spans="1:7" x14ac:dyDescent="0.25">
      <c r="A23" s="88" t="s">
        <v>324</v>
      </c>
      <c r="B23" s="77">
        <v>379925</v>
      </c>
      <c r="C23" s="77">
        <v>379925</v>
      </c>
      <c r="D23" s="77">
        <v>759850</v>
      </c>
      <c r="E23" s="77">
        <v>157282.59</v>
      </c>
      <c r="F23" s="77">
        <v>157282.59</v>
      </c>
      <c r="G23" s="77">
        <v>602567.41</v>
      </c>
    </row>
    <row r="24" spans="1:7" x14ac:dyDescent="0.25">
      <c r="A24" s="88" t="s">
        <v>325</v>
      </c>
      <c r="B24" s="77">
        <v>1346809.68</v>
      </c>
      <c r="C24" s="77">
        <v>1346809.68</v>
      </c>
      <c r="D24" s="77">
        <v>2693619.36</v>
      </c>
      <c r="E24" s="77">
        <v>910426.26</v>
      </c>
      <c r="F24" s="77">
        <v>916193.32</v>
      </c>
      <c r="G24" s="77">
        <v>1783193.1</v>
      </c>
    </row>
    <row r="25" spans="1:7" x14ac:dyDescent="0.25">
      <c r="A25" s="88" t="s">
        <v>326</v>
      </c>
      <c r="B25" s="77">
        <v>265628.08</v>
      </c>
      <c r="C25" s="77">
        <v>265628.08</v>
      </c>
      <c r="D25" s="77">
        <v>531256.16</v>
      </c>
      <c r="E25" s="77">
        <v>123534.11</v>
      </c>
      <c r="F25" s="77">
        <v>123534.11</v>
      </c>
      <c r="G25" s="77">
        <v>407722.05</v>
      </c>
    </row>
    <row r="26" spans="1:7" x14ac:dyDescent="0.25">
      <c r="A26" s="88" t="s">
        <v>327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88" t="s">
        <v>328</v>
      </c>
      <c r="B27" s="77">
        <v>252587.13</v>
      </c>
      <c r="C27" s="77">
        <v>252587.13</v>
      </c>
      <c r="D27" s="77">
        <v>505174.26</v>
      </c>
      <c r="E27" s="77">
        <v>97849</v>
      </c>
      <c r="F27" s="77">
        <v>98824</v>
      </c>
      <c r="G27" s="77">
        <v>407325.26</v>
      </c>
    </row>
    <row r="28" spans="1:7" x14ac:dyDescent="0.25">
      <c r="A28" s="87" t="s">
        <v>329</v>
      </c>
      <c r="B28" s="86">
        <v>25083040.600000001</v>
      </c>
      <c r="C28" s="86">
        <v>25083040.600000001</v>
      </c>
      <c r="D28" s="86">
        <v>50166081.200000003</v>
      </c>
      <c r="E28" s="86">
        <v>15118220.15</v>
      </c>
      <c r="F28" s="86">
        <v>15044427.029999999</v>
      </c>
      <c r="G28" s="86">
        <v>35047861.049999997</v>
      </c>
    </row>
    <row r="29" spans="1:7" x14ac:dyDescent="0.25">
      <c r="A29" s="88" t="s">
        <v>330</v>
      </c>
      <c r="B29" s="77">
        <v>10385062.529999999</v>
      </c>
      <c r="C29" s="77">
        <v>10385062.529999999</v>
      </c>
      <c r="D29" s="77">
        <v>20770125.059999999</v>
      </c>
      <c r="E29" s="77">
        <v>7047489.8300000001</v>
      </c>
      <c r="F29" s="77">
        <v>7047489.8300000001</v>
      </c>
      <c r="G29" s="77">
        <v>13722635.23</v>
      </c>
    </row>
    <row r="30" spans="1:7" x14ac:dyDescent="0.25">
      <c r="A30" s="88" t="s">
        <v>331</v>
      </c>
      <c r="B30" s="77">
        <v>296164.46000000002</v>
      </c>
      <c r="C30" s="77">
        <v>296164.46000000002</v>
      </c>
      <c r="D30" s="77">
        <v>592328.92000000004</v>
      </c>
      <c r="E30" s="77">
        <v>380672.5</v>
      </c>
      <c r="F30" s="77">
        <v>380672.5</v>
      </c>
      <c r="G30" s="77">
        <v>211656.42</v>
      </c>
    </row>
    <row r="31" spans="1:7" x14ac:dyDescent="0.25">
      <c r="A31" s="88" t="s">
        <v>332</v>
      </c>
      <c r="B31" s="77">
        <v>3565777.36</v>
      </c>
      <c r="C31" s="77">
        <v>3565777.36</v>
      </c>
      <c r="D31" s="77">
        <v>7131554.7199999997</v>
      </c>
      <c r="E31" s="77">
        <v>3106643.65</v>
      </c>
      <c r="F31" s="77">
        <v>3106643.65</v>
      </c>
      <c r="G31" s="77">
        <v>4024911.07</v>
      </c>
    </row>
    <row r="32" spans="1:7" x14ac:dyDescent="0.25">
      <c r="A32" s="88" t="s">
        <v>333</v>
      </c>
      <c r="B32" s="77">
        <v>332500</v>
      </c>
      <c r="C32" s="77">
        <v>332500</v>
      </c>
      <c r="D32" s="77">
        <v>665000</v>
      </c>
      <c r="E32" s="77">
        <v>88572.97</v>
      </c>
      <c r="F32" s="77">
        <v>88572.97</v>
      </c>
      <c r="G32" s="77">
        <v>576427.03</v>
      </c>
    </row>
    <row r="33" spans="1:7" ht="14.45" customHeight="1" x14ac:dyDescent="0.25">
      <c r="A33" s="88" t="s">
        <v>334</v>
      </c>
      <c r="B33" s="77">
        <v>6006009.3799999999</v>
      </c>
      <c r="C33" s="77">
        <v>6006009.3799999999</v>
      </c>
      <c r="D33" s="77">
        <v>12012018.76</v>
      </c>
      <c r="E33" s="77">
        <v>2274435.56</v>
      </c>
      <c r="F33" s="77">
        <v>2200642.44</v>
      </c>
      <c r="G33" s="77">
        <v>9737583.1999999993</v>
      </c>
    </row>
    <row r="34" spans="1:7" ht="14.45" customHeight="1" x14ac:dyDescent="0.25">
      <c r="A34" s="88" t="s">
        <v>335</v>
      </c>
      <c r="B34" s="77">
        <v>75593.22</v>
      </c>
      <c r="C34" s="77">
        <v>75593.22</v>
      </c>
      <c r="D34" s="77">
        <v>151186.44</v>
      </c>
      <c r="E34" s="77">
        <v>20000</v>
      </c>
      <c r="F34" s="77">
        <v>20000</v>
      </c>
      <c r="G34" s="77">
        <v>131186.44</v>
      </c>
    </row>
    <row r="35" spans="1:7" ht="14.45" customHeight="1" x14ac:dyDescent="0.25">
      <c r="A35" s="88" t="s">
        <v>336</v>
      </c>
      <c r="B35" s="77">
        <v>90326.61</v>
      </c>
      <c r="C35" s="77">
        <v>90326.61</v>
      </c>
      <c r="D35" s="77">
        <v>180653.22</v>
      </c>
      <c r="E35" s="77">
        <v>35609.97</v>
      </c>
      <c r="F35" s="77">
        <v>35609.97</v>
      </c>
      <c r="G35" s="77">
        <v>145043.25</v>
      </c>
    </row>
    <row r="36" spans="1:7" ht="14.45" customHeight="1" x14ac:dyDescent="0.25">
      <c r="A36" s="88" t="s">
        <v>337</v>
      </c>
      <c r="B36" s="77">
        <v>99840.52</v>
      </c>
      <c r="C36" s="77">
        <v>99840.52</v>
      </c>
      <c r="D36" s="77">
        <v>199681.04</v>
      </c>
      <c r="E36" s="77">
        <v>76271.710000000006</v>
      </c>
      <c r="F36" s="77">
        <v>76271.710000000006</v>
      </c>
      <c r="G36" s="77">
        <v>123409.33</v>
      </c>
    </row>
    <row r="37" spans="1:7" ht="14.45" customHeight="1" x14ac:dyDescent="0.25">
      <c r="A37" s="88" t="s">
        <v>338</v>
      </c>
      <c r="B37" s="77">
        <v>4231766.5199999996</v>
      </c>
      <c r="C37" s="77">
        <v>4231766.5199999996</v>
      </c>
      <c r="D37" s="77">
        <v>8463533.0399999991</v>
      </c>
      <c r="E37" s="77">
        <v>2088523.96</v>
      </c>
      <c r="F37" s="77">
        <v>2088523.96</v>
      </c>
      <c r="G37" s="77">
        <v>6375009.0800000001</v>
      </c>
    </row>
    <row r="38" spans="1:7" x14ac:dyDescent="0.25">
      <c r="A38" s="87" t="s">
        <v>339</v>
      </c>
      <c r="B38" s="86">
        <v>409200</v>
      </c>
      <c r="C38" s="86">
        <v>409200</v>
      </c>
      <c r="D38" s="86">
        <v>818400</v>
      </c>
      <c r="E38" s="86">
        <v>160655.4</v>
      </c>
      <c r="F38" s="86">
        <v>160655.4</v>
      </c>
      <c r="G38" s="86">
        <v>657744.6</v>
      </c>
    </row>
    <row r="39" spans="1:7" x14ac:dyDescent="0.25">
      <c r="A39" s="88" t="s">
        <v>340</v>
      </c>
      <c r="B39" s="77">
        <v>25200</v>
      </c>
      <c r="C39" s="77">
        <v>25200</v>
      </c>
      <c r="D39" s="77">
        <v>50400</v>
      </c>
      <c r="E39" s="77">
        <v>18000</v>
      </c>
      <c r="F39" s="77">
        <v>18000</v>
      </c>
      <c r="G39" s="77">
        <v>32400</v>
      </c>
    </row>
    <row r="40" spans="1:7" x14ac:dyDescent="0.25">
      <c r="A40" s="88" t="s">
        <v>341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</row>
    <row r="41" spans="1:7" x14ac:dyDescent="0.25">
      <c r="A41" s="88" t="s">
        <v>342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</row>
    <row r="42" spans="1:7" x14ac:dyDescent="0.25">
      <c r="A42" s="88" t="s">
        <v>343</v>
      </c>
      <c r="B42" s="77">
        <v>384000</v>
      </c>
      <c r="C42" s="77">
        <v>384000</v>
      </c>
      <c r="D42" s="77">
        <v>768000</v>
      </c>
      <c r="E42" s="77">
        <v>142655.4</v>
      </c>
      <c r="F42" s="77">
        <v>142655.4</v>
      </c>
      <c r="G42" s="77">
        <v>625344.6</v>
      </c>
    </row>
    <row r="43" spans="1:7" x14ac:dyDescent="0.25">
      <c r="A43" s="88" t="s">
        <v>344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</row>
    <row r="44" spans="1:7" x14ac:dyDescent="0.25">
      <c r="A44" s="88" t="s">
        <v>345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</row>
    <row r="45" spans="1:7" x14ac:dyDescent="0.25">
      <c r="A45" s="88" t="s">
        <v>346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</row>
    <row r="46" spans="1:7" x14ac:dyDescent="0.25">
      <c r="A46" s="88" t="s">
        <v>347</v>
      </c>
      <c r="B46" s="77">
        <v>0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</row>
    <row r="47" spans="1:7" x14ac:dyDescent="0.25">
      <c r="A47" s="88" t="s">
        <v>348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</row>
    <row r="48" spans="1:7" x14ac:dyDescent="0.25">
      <c r="A48" s="87" t="s">
        <v>349</v>
      </c>
      <c r="B48" s="86">
        <v>4222061.37</v>
      </c>
      <c r="C48" s="86">
        <v>4222061.37</v>
      </c>
      <c r="D48" s="86">
        <v>8444122.7400000002</v>
      </c>
      <c r="E48" s="86">
        <v>1933563.94</v>
      </c>
      <c r="F48" s="86">
        <v>1933563.94</v>
      </c>
      <c r="G48" s="86">
        <v>6510558.7999999998</v>
      </c>
    </row>
    <row r="49" spans="1:7" x14ac:dyDescent="0.25">
      <c r="A49" s="88" t="s">
        <v>350</v>
      </c>
      <c r="B49" s="77">
        <v>986835.6</v>
      </c>
      <c r="C49" s="77">
        <v>986835.6</v>
      </c>
      <c r="D49" s="77">
        <v>1973671.2</v>
      </c>
      <c r="E49" s="77">
        <v>500133.83</v>
      </c>
      <c r="F49" s="77">
        <v>500133.83</v>
      </c>
      <c r="G49" s="77">
        <v>1473537.37</v>
      </c>
    </row>
    <row r="50" spans="1:7" x14ac:dyDescent="0.25">
      <c r="A50" s="88" t="s">
        <v>351</v>
      </c>
      <c r="B50" s="77">
        <v>16123.08</v>
      </c>
      <c r="C50" s="77">
        <v>16123.08</v>
      </c>
      <c r="D50" s="77">
        <v>32246.16</v>
      </c>
      <c r="E50" s="77">
        <v>28625.1</v>
      </c>
      <c r="F50" s="77">
        <v>28625.1</v>
      </c>
      <c r="G50" s="77">
        <v>3621.06</v>
      </c>
    </row>
    <row r="51" spans="1:7" x14ac:dyDescent="0.25">
      <c r="A51" s="88" t="s">
        <v>352</v>
      </c>
      <c r="B51" s="77">
        <v>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</row>
    <row r="52" spans="1:7" x14ac:dyDescent="0.25">
      <c r="A52" s="88" t="s">
        <v>353</v>
      </c>
      <c r="B52" s="77">
        <v>930000</v>
      </c>
      <c r="C52" s="77">
        <v>930000</v>
      </c>
      <c r="D52" s="77">
        <v>1860000</v>
      </c>
      <c r="E52" s="77">
        <v>845847.84</v>
      </c>
      <c r="F52" s="77">
        <v>845847.84</v>
      </c>
      <c r="G52" s="77">
        <v>1014152.16</v>
      </c>
    </row>
    <row r="53" spans="1:7" x14ac:dyDescent="0.25">
      <c r="A53" s="88" t="s">
        <v>354</v>
      </c>
      <c r="B53" s="77">
        <v>0</v>
      </c>
      <c r="C53" s="77">
        <v>0</v>
      </c>
      <c r="D53" s="77">
        <v>0</v>
      </c>
      <c r="E53" s="77">
        <v>0</v>
      </c>
      <c r="F53" s="77">
        <v>0</v>
      </c>
      <c r="G53" s="77">
        <v>0</v>
      </c>
    </row>
    <row r="54" spans="1:7" x14ac:dyDescent="0.25">
      <c r="A54" s="88" t="s">
        <v>355</v>
      </c>
      <c r="B54" s="77">
        <v>2069102.69</v>
      </c>
      <c r="C54" s="77">
        <v>2069102.69</v>
      </c>
      <c r="D54" s="77">
        <v>4138205.38</v>
      </c>
      <c r="E54" s="77">
        <v>544017.17000000004</v>
      </c>
      <c r="F54" s="77">
        <v>544017.17000000004</v>
      </c>
      <c r="G54" s="77">
        <v>3594188.21</v>
      </c>
    </row>
    <row r="55" spans="1:7" x14ac:dyDescent="0.25">
      <c r="A55" s="88" t="s">
        <v>356</v>
      </c>
      <c r="B55" s="77">
        <v>0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</row>
    <row r="56" spans="1:7" x14ac:dyDescent="0.25">
      <c r="A56" s="88" t="s">
        <v>357</v>
      </c>
      <c r="B56" s="77">
        <v>0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</row>
    <row r="57" spans="1:7" x14ac:dyDescent="0.25">
      <c r="A57" s="88" t="s">
        <v>358</v>
      </c>
      <c r="B57" s="77">
        <v>220000</v>
      </c>
      <c r="C57" s="77">
        <v>220000</v>
      </c>
      <c r="D57" s="77">
        <v>440000</v>
      </c>
      <c r="E57" s="77">
        <v>14940</v>
      </c>
      <c r="F57" s="77">
        <v>14940</v>
      </c>
      <c r="G57" s="77">
        <v>425060</v>
      </c>
    </row>
    <row r="58" spans="1:7" x14ac:dyDescent="0.25">
      <c r="A58" s="87" t="s">
        <v>359</v>
      </c>
      <c r="B58" s="86">
        <v>44155.9</v>
      </c>
      <c r="C58" s="86">
        <v>44155.9</v>
      </c>
      <c r="D58" s="86">
        <v>88311.8</v>
      </c>
      <c r="E58" s="86">
        <v>42000</v>
      </c>
      <c r="F58" s="86">
        <v>42000</v>
      </c>
      <c r="G58" s="86">
        <v>46311.8</v>
      </c>
    </row>
    <row r="59" spans="1:7" x14ac:dyDescent="0.25">
      <c r="A59" s="88" t="s">
        <v>360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v>0</v>
      </c>
    </row>
    <row r="60" spans="1:7" x14ac:dyDescent="0.25">
      <c r="A60" s="88" t="s">
        <v>361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v>0</v>
      </c>
    </row>
    <row r="61" spans="1:7" x14ac:dyDescent="0.25">
      <c r="A61" s="88" t="s">
        <v>362</v>
      </c>
      <c r="B61" s="77">
        <v>44155.9</v>
      </c>
      <c r="C61" s="77">
        <v>44155.9</v>
      </c>
      <c r="D61" s="77">
        <v>88311.8</v>
      </c>
      <c r="E61" s="77">
        <v>42000</v>
      </c>
      <c r="F61" s="77">
        <v>42000</v>
      </c>
      <c r="G61" s="77">
        <v>46311.8</v>
      </c>
    </row>
    <row r="62" spans="1:7" x14ac:dyDescent="0.25">
      <c r="A62" s="87" t="s">
        <v>363</v>
      </c>
      <c r="B62" s="86">
        <v>0</v>
      </c>
      <c r="C62" s="86">
        <v>0</v>
      </c>
      <c r="D62" s="86">
        <v>0</v>
      </c>
      <c r="E62" s="86">
        <v>0</v>
      </c>
      <c r="F62" s="86">
        <v>0</v>
      </c>
      <c r="G62" s="86">
        <v>0</v>
      </c>
    </row>
    <row r="63" spans="1:7" x14ac:dyDescent="0.25">
      <c r="A63" s="88" t="s">
        <v>364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v>0</v>
      </c>
    </row>
    <row r="64" spans="1:7" x14ac:dyDescent="0.25">
      <c r="A64" s="88" t="s">
        <v>365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v>0</v>
      </c>
    </row>
    <row r="65" spans="1:7" x14ac:dyDescent="0.25">
      <c r="A65" s="88" t="s">
        <v>366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v>0</v>
      </c>
    </row>
    <row r="66" spans="1:7" x14ac:dyDescent="0.25">
      <c r="A66" s="88" t="s">
        <v>367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v>0</v>
      </c>
    </row>
    <row r="67" spans="1:7" x14ac:dyDescent="0.25">
      <c r="A67" s="88" t="s">
        <v>368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</row>
    <row r="68" spans="1:7" x14ac:dyDescent="0.25">
      <c r="A68" s="88" t="s">
        <v>369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</row>
    <row r="69" spans="1:7" x14ac:dyDescent="0.25">
      <c r="A69" s="88" t="s">
        <v>370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</row>
    <row r="70" spans="1:7" x14ac:dyDescent="0.25">
      <c r="A70" s="88" t="s">
        <v>371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v>0</v>
      </c>
    </row>
    <row r="71" spans="1:7" x14ac:dyDescent="0.25">
      <c r="A71" s="87" t="s">
        <v>372</v>
      </c>
      <c r="B71" s="86">
        <v>0</v>
      </c>
      <c r="C71" s="86">
        <v>0</v>
      </c>
      <c r="D71" s="86">
        <v>0</v>
      </c>
      <c r="E71" s="86">
        <v>0</v>
      </c>
      <c r="F71" s="86">
        <v>0</v>
      </c>
      <c r="G71" s="86">
        <v>0</v>
      </c>
    </row>
    <row r="72" spans="1:7" x14ac:dyDescent="0.25">
      <c r="A72" s="88" t="s">
        <v>373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</row>
    <row r="73" spans="1:7" x14ac:dyDescent="0.25">
      <c r="A73" s="88" t="s">
        <v>374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v>0</v>
      </c>
    </row>
    <row r="74" spans="1:7" x14ac:dyDescent="0.25">
      <c r="A74" s="88" t="s">
        <v>375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v>0</v>
      </c>
    </row>
    <row r="75" spans="1:7" x14ac:dyDescent="0.25">
      <c r="A75" s="87" t="s">
        <v>376</v>
      </c>
      <c r="B75" s="86">
        <v>0</v>
      </c>
      <c r="C75" s="86">
        <v>0</v>
      </c>
      <c r="D75" s="86">
        <v>0</v>
      </c>
      <c r="E75" s="86">
        <v>0</v>
      </c>
      <c r="F75" s="86">
        <v>0</v>
      </c>
      <c r="G75" s="86">
        <v>0</v>
      </c>
    </row>
    <row r="76" spans="1:7" x14ac:dyDescent="0.25">
      <c r="A76" s="88" t="s">
        <v>377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v>0</v>
      </c>
    </row>
    <row r="77" spans="1:7" x14ac:dyDescent="0.25">
      <c r="A77" s="88" t="s">
        <v>378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v>0</v>
      </c>
    </row>
    <row r="78" spans="1:7" x14ac:dyDescent="0.25">
      <c r="A78" s="88" t="s">
        <v>379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v>0</v>
      </c>
    </row>
    <row r="79" spans="1:7" x14ac:dyDescent="0.25">
      <c r="A79" s="88" t="s">
        <v>380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v>0</v>
      </c>
    </row>
    <row r="80" spans="1:7" x14ac:dyDescent="0.25">
      <c r="A80" s="88" t="s">
        <v>381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v>0</v>
      </c>
    </row>
    <row r="81" spans="1:7" x14ac:dyDescent="0.25">
      <c r="A81" s="88" t="s">
        <v>382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v>0</v>
      </c>
    </row>
    <row r="82" spans="1:7" x14ac:dyDescent="0.25">
      <c r="A82" s="88" t="s">
        <v>383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384</v>
      </c>
      <c r="B84" s="86">
        <v>0</v>
      </c>
      <c r="C84" s="86">
        <v>0</v>
      </c>
      <c r="D84" s="86">
        <v>0</v>
      </c>
      <c r="E84" s="86">
        <v>0</v>
      </c>
      <c r="F84" s="86">
        <v>0</v>
      </c>
      <c r="G84" s="86">
        <v>0</v>
      </c>
    </row>
    <row r="85" spans="1:7" x14ac:dyDescent="0.25">
      <c r="A85" s="87" t="s">
        <v>311</v>
      </c>
      <c r="B85" s="86">
        <v>0</v>
      </c>
      <c r="C85" s="86">
        <v>0</v>
      </c>
      <c r="D85" s="86">
        <v>0</v>
      </c>
      <c r="E85" s="86">
        <v>0</v>
      </c>
      <c r="F85" s="86">
        <v>0</v>
      </c>
      <c r="G85" s="86">
        <v>0</v>
      </c>
    </row>
    <row r="86" spans="1:7" x14ac:dyDescent="0.25">
      <c r="A86" s="88" t="s">
        <v>312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v>0</v>
      </c>
    </row>
    <row r="87" spans="1:7" x14ac:dyDescent="0.25">
      <c r="A87" s="88" t="s">
        <v>313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v>0</v>
      </c>
    </row>
    <row r="88" spans="1:7" x14ac:dyDescent="0.25">
      <c r="A88" s="88" t="s">
        <v>314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v>0</v>
      </c>
    </row>
    <row r="89" spans="1:7" x14ac:dyDescent="0.25">
      <c r="A89" s="88" t="s">
        <v>315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v>0</v>
      </c>
    </row>
    <row r="90" spans="1:7" x14ac:dyDescent="0.25">
      <c r="A90" s="88" t="s">
        <v>316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v>0</v>
      </c>
    </row>
    <row r="91" spans="1:7" x14ac:dyDescent="0.25">
      <c r="A91" s="88" t="s">
        <v>317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v>0</v>
      </c>
    </row>
    <row r="92" spans="1:7" x14ac:dyDescent="0.25">
      <c r="A92" s="88" t="s">
        <v>318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v>0</v>
      </c>
    </row>
    <row r="93" spans="1:7" x14ac:dyDescent="0.25">
      <c r="A93" s="87" t="s">
        <v>319</v>
      </c>
      <c r="B93" s="86">
        <v>0</v>
      </c>
      <c r="C93" s="86">
        <v>0</v>
      </c>
      <c r="D93" s="86">
        <v>0</v>
      </c>
      <c r="E93" s="86">
        <v>0</v>
      </c>
      <c r="F93" s="86">
        <v>0</v>
      </c>
      <c r="G93" s="86">
        <v>0</v>
      </c>
    </row>
    <row r="94" spans="1:7" x14ac:dyDescent="0.25">
      <c r="A94" s="88" t="s">
        <v>320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v>0</v>
      </c>
    </row>
    <row r="95" spans="1:7" x14ac:dyDescent="0.25">
      <c r="A95" s="88" t="s">
        <v>321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v>0</v>
      </c>
    </row>
    <row r="96" spans="1:7" x14ac:dyDescent="0.25">
      <c r="A96" s="88" t="s">
        <v>322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v>0</v>
      </c>
    </row>
    <row r="97" spans="1:7" x14ac:dyDescent="0.25">
      <c r="A97" s="88" t="s">
        <v>323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v>0</v>
      </c>
    </row>
    <row r="98" spans="1:7" x14ac:dyDescent="0.25">
      <c r="A98" s="90" t="s">
        <v>324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v>0</v>
      </c>
    </row>
    <row r="99" spans="1:7" x14ac:dyDescent="0.25">
      <c r="A99" s="88" t="s">
        <v>325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v>0</v>
      </c>
    </row>
    <row r="100" spans="1:7" x14ac:dyDescent="0.25">
      <c r="A100" s="88" t="s">
        <v>326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v>0</v>
      </c>
    </row>
    <row r="101" spans="1:7" x14ac:dyDescent="0.25">
      <c r="A101" s="88" t="s">
        <v>327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v>0</v>
      </c>
    </row>
    <row r="102" spans="1:7" x14ac:dyDescent="0.25">
      <c r="A102" s="88" t="s">
        <v>328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v>0</v>
      </c>
    </row>
    <row r="103" spans="1:7" x14ac:dyDescent="0.25">
      <c r="A103" s="87" t="s">
        <v>329</v>
      </c>
      <c r="B103" s="86">
        <v>0</v>
      </c>
      <c r="C103" s="86">
        <v>0</v>
      </c>
      <c r="D103" s="86">
        <v>0</v>
      </c>
      <c r="E103" s="86">
        <v>0</v>
      </c>
      <c r="F103" s="86">
        <v>0</v>
      </c>
      <c r="G103" s="86">
        <v>0</v>
      </c>
    </row>
    <row r="104" spans="1:7" x14ac:dyDescent="0.25">
      <c r="A104" s="88" t="s">
        <v>330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v>0</v>
      </c>
    </row>
    <row r="105" spans="1:7" x14ac:dyDescent="0.25">
      <c r="A105" s="88" t="s">
        <v>331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v>0</v>
      </c>
    </row>
    <row r="106" spans="1:7" x14ac:dyDescent="0.25">
      <c r="A106" s="88" t="s">
        <v>332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v>0</v>
      </c>
    </row>
    <row r="107" spans="1:7" x14ac:dyDescent="0.25">
      <c r="A107" s="88" t="s">
        <v>333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v>0</v>
      </c>
    </row>
    <row r="108" spans="1:7" x14ac:dyDescent="0.25">
      <c r="A108" s="88" t="s">
        <v>334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v>0</v>
      </c>
    </row>
    <row r="109" spans="1:7" x14ac:dyDescent="0.25">
      <c r="A109" s="88" t="s">
        <v>335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v>0</v>
      </c>
    </row>
    <row r="110" spans="1:7" x14ac:dyDescent="0.25">
      <c r="A110" s="88" t="s">
        <v>336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v>0</v>
      </c>
    </row>
    <row r="111" spans="1:7" x14ac:dyDescent="0.25">
      <c r="A111" s="88" t="s">
        <v>337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v>0</v>
      </c>
    </row>
    <row r="112" spans="1:7" x14ac:dyDescent="0.25">
      <c r="A112" s="88" t="s">
        <v>338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v>0</v>
      </c>
    </row>
    <row r="113" spans="1:7" x14ac:dyDescent="0.25">
      <c r="A113" s="87" t="s">
        <v>339</v>
      </c>
      <c r="B113" s="86">
        <v>0</v>
      </c>
      <c r="C113" s="86">
        <v>0</v>
      </c>
      <c r="D113" s="86">
        <v>0</v>
      </c>
      <c r="E113" s="86">
        <v>0</v>
      </c>
      <c r="F113" s="86">
        <v>0</v>
      </c>
      <c r="G113" s="86">
        <v>0</v>
      </c>
    </row>
    <row r="114" spans="1:7" x14ac:dyDescent="0.25">
      <c r="A114" s="88" t="s">
        <v>340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v>0</v>
      </c>
    </row>
    <row r="115" spans="1:7" x14ac:dyDescent="0.25">
      <c r="A115" s="88" t="s">
        <v>341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v>0</v>
      </c>
    </row>
    <row r="116" spans="1:7" x14ac:dyDescent="0.25">
      <c r="A116" s="88" t="s">
        <v>342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v>0</v>
      </c>
    </row>
    <row r="117" spans="1:7" x14ac:dyDescent="0.25">
      <c r="A117" s="88" t="s">
        <v>343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v>0</v>
      </c>
    </row>
    <row r="118" spans="1:7" x14ac:dyDescent="0.25">
      <c r="A118" s="88" t="s">
        <v>344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v>0</v>
      </c>
    </row>
    <row r="119" spans="1:7" x14ac:dyDescent="0.25">
      <c r="A119" s="88" t="s">
        <v>345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v>0</v>
      </c>
    </row>
    <row r="120" spans="1:7" x14ac:dyDescent="0.25">
      <c r="A120" s="88" t="s">
        <v>346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v>0</v>
      </c>
    </row>
    <row r="121" spans="1:7" x14ac:dyDescent="0.25">
      <c r="A121" s="88" t="s">
        <v>347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v>0</v>
      </c>
    </row>
    <row r="122" spans="1:7" x14ac:dyDescent="0.25">
      <c r="A122" s="88" t="s">
        <v>348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v>0</v>
      </c>
    </row>
    <row r="123" spans="1:7" x14ac:dyDescent="0.25">
      <c r="A123" s="87" t="s">
        <v>349</v>
      </c>
      <c r="B123" s="86">
        <v>0</v>
      </c>
      <c r="C123" s="86">
        <v>0</v>
      </c>
      <c r="D123" s="86">
        <v>0</v>
      </c>
      <c r="E123" s="86">
        <v>0</v>
      </c>
      <c r="F123" s="86">
        <v>0</v>
      </c>
      <c r="G123" s="86">
        <v>0</v>
      </c>
    </row>
    <row r="124" spans="1:7" x14ac:dyDescent="0.25">
      <c r="A124" s="88" t="s">
        <v>350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v>0</v>
      </c>
    </row>
    <row r="125" spans="1:7" x14ac:dyDescent="0.25">
      <c r="A125" s="88" t="s">
        <v>351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v>0</v>
      </c>
    </row>
    <row r="126" spans="1:7" x14ac:dyDescent="0.25">
      <c r="A126" s="88" t="s">
        <v>352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v>0</v>
      </c>
    </row>
    <row r="127" spans="1:7" x14ac:dyDescent="0.25">
      <c r="A127" s="88" t="s">
        <v>353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v>0</v>
      </c>
    </row>
    <row r="128" spans="1:7" x14ac:dyDescent="0.25">
      <c r="A128" s="88" t="s">
        <v>354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v>0</v>
      </c>
    </row>
    <row r="129" spans="1:7" x14ac:dyDescent="0.25">
      <c r="A129" s="88" t="s">
        <v>355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v>0</v>
      </c>
    </row>
    <row r="130" spans="1:7" x14ac:dyDescent="0.25">
      <c r="A130" s="88" t="s">
        <v>356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v>0</v>
      </c>
    </row>
    <row r="131" spans="1:7" x14ac:dyDescent="0.25">
      <c r="A131" s="88" t="s">
        <v>357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v>0</v>
      </c>
    </row>
    <row r="132" spans="1:7" x14ac:dyDescent="0.25">
      <c r="A132" s="88" t="s">
        <v>358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v>0</v>
      </c>
    </row>
    <row r="133" spans="1:7" x14ac:dyDescent="0.25">
      <c r="A133" s="87" t="s">
        <v>359</v>
      </c>
      <c r="B133" s="86">
        <v>0</v>
      </c>
      <c r="C133" s="86">
        <v>0</v>
      </c>
      <c r="D133" s="86">
        <v>0</v>
      </c>
      <c r="E133" s="86">
        <v>0</v>
      </c>
      <c r="F133" s="86">
        <v>0</v>
      </c>
      <c r="G133" s="86">
        <v>0</v>
      </c>
    </row>
    <row r="134" spans="1:7" x14ac:dyDescent="0.25">
      <c r="A134" s="88" t="s">
        <v>360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v>0</v>
      </c>
    </row>
    <row r="135" spans="1:7" x14ac:dyDescent="0.25">
      <c r="A135" s="88" t="s">
        <v>361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v>0</v>
      </c>
    </row>
    <row r="136" spans="1:7" x14ac:dyDescent="0.25">
      <c r="A136" s="88" t="s">
        <v>362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v>0</v>
      </c>
    </row>
    <row r="137" spans="1:7" x14ac:dyDescent="0.25">
      <c r="A137" s="87" t="s">
        <v>363</v>
      </c>
      <c r="B137" s="86">
        <v>0</v>
      </c>
      <c r="C137" s="86">
        <v>0</v>
      </c>
      <c r="D137" s="86">
        <v>0</v>
      </c>
      <c r="E137" s="86">
        <v>0</v>
      </c>
      <c r="F137" s="86">
        <v>0</v>
      </c>
      <c r="G137" s="86">
        <v>0</v>
      </c>
    </row>
    <row r="138" spans="1:7" x14ac:dyDescent="0.25">
      <c r="A138" s="88" t="s">
        <v>364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</row>
    <row r="139" spans="1:7" x14ac:dyDescent="0.25">
      <c r="A139" s="88" t="s">
        <v>365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</row>
    <row r="140" spans="1:7" x14ac:dyDescent="0.25">
      <c r="A140" s="88" t="s">
        <v>366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v>0</v>
      </c>
    </row>
    <row r="141" spans="1:7" x14ac:dyDescent="0.25">
      <c r="A141" s="88" t="s">
        <v>367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</row>
    <row r="142" spans="1:7" x14ac:dyDescent="0.25">
      <c r="A142" s="88" t="s">
        <v>368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v>0</v>
      </c>
    </row>
    <row r="143" spans="1:7" x14ac:dyDescent="0.25">
      <c r="A143" s="88" t="s">
        <v>369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v>0</v>
      </c>
    </row>
    <row r="144" spans="1:7" x14ac:dyDescent="0.25">
      <c r="A144" s="88" t="s">
        <v>370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</row>
    <row r="145" spans="1:7" x14ac:dyDescent="0.25">
      <c r="A145" s="88" t="s">
        <v>371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</row>
    <row r="146" spans="1:7" x14ac:dyDescent="0.25">
      <c r="A146" s="87" t="s">
        <v>372</v>
      </c>
      <c r="B146" s="86">
        <v>0</v>
      </c>
      <c r="C146" s="86">
        <v>0</v>
      </c>
      <c r="D146" s="86">
        <v>0</v>
      </c>
      <c r="E146" s="86">
        <v>0</v>
      </c>
      <c r="F146" s="86">
        <v>0</v>
      </c>
      <c r="G146" s="86">
        <v>0</v>
      </c>
    </row>
    <row r="147" spans="1:7" x14ac:dyDescent="0.25">
      <c r="A147" s="88" t="s">
        <v>373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v>0</v>
      </c>
    </row>
    <row r="148" spans="1:7" x14ac:dyDescent="0.25">
      <c r="A148" s="88" t="s">
        <v>374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v>0</v>
      </c>
    </row>
    <row r="149" spans="1:7" x14ac:dyDescent="0.25">
      <c r="A149" s="88" t="s">
        <v>375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v>0</v>
      </c>
    </row>
    <row r="150" spans="1:7" x14ac:dyDescent="0.25">
      <c r="A150" s="87" t="s">
        <v>376</v>
      </c>
      <c r="B150" s="86">
        <v>0</v>
      </c>
      <c r="C150" s="86">
        <v>0</v>
      </c>
      <c r="D150" s="86">
        <v>0</v>
      </c>
      <c r="E150" s="86">
        <v>0</v>
      </c>
      <c r="F150" s="86">
        <v>0</v>
      </c>
      <c r="G150" s="86">
        <v>0</v>
      </c>
    </row>
    <row r="151" spans="1:7" x14ac:dyDescent="0.25">
      <c r="A151" s="88" t="s">
        <v>377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v>0</v>
      </c>
    </row>
    <row r="152" spans="1:7" x14ac:dyDescent="0.25">
      <c r="A152" s="88" t="s">
        <v>378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v>0</v>
      </c>
    </row>
    <row r="153" spans="1:7" x14ac:dyDescent="0.25">
      <c r="A153" s="88" t="s">
        <v>379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v>0</v>
      </c>
    </row>
    <row r="154" spans="1:7" x14ac:dyDescent="0.25">
      <c r="A154" s="90" t="s">
        <v>380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v>0</v>
      </c>
    </row>
    <row r="155" spans="1:7" x14ac:dyDescent="0.25">
      <c r="A155" s="88" t="s">
        <v>381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v>0</v>
      </c>
    </row>
    <row r="156" spans="1:7" x14ac:dyDescent="0.25">
      <c r="A156" s="88" t="s">
        <v>382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v>0</v>
      </c>
    </row>
    <row r="157" spans="1:7" x14ac:dyDescent="0.25">
      <c r="A157" s="88" t="s">
        <v>383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385</v>
      </c>
      <c r="B159" s="93">
        <v>65795316.359999999</v>
      </c>
      <c r="C159" s="93">
        <v>65795316.359999999</v>
      </c>
      <c r="D159" s="93">
        <v>131590632.72</v>
      </c>
      <c r="E159" s="93">
        <v>37804607.979999997</v>
      </c>
      <c r="F159" s="93">
        <v>37708049.43</v>
      </c>
      <c r="G159" s="93">
        <v>93786024.739999995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1"/>
  <sheetViews>
    <sheetView showGridLines="0" topLeftCell="B1" zoomScale="78" zoomScaleNormal="70" workbookViewId="0">
      <selection activeCell="H23" sqref="H2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386</v>
      </c>
      <c r="B1" s="162"/>
      <c r="C1" s="162"/>
      <c r="D1" s="162"/>
      <c r="E1" s="162"/>
      <c r="F1" s="162"/>
      <c r="G1" s="163"/>
    </row>
    <row r="2" spans="1:7" ht="15" customHeight="1" x14ac:dyDescent="0.25">
      <c r="A2" s="143" t="s">
        <v>564</v>
      </c>
      <c r="B2" s="144"/>
      <c r="C2" s="144"/>
      <c r="D2" s="144"/>
      <c r="E2" s="144"/>
      <c r="F2" s="144"/>
      <c r="G2" s="145"/>
    </row>
    <row r="3" spans="1:7" ht="15" customHeight="1" x14ac:dyDescent="0.25">
      <c r="A3" s="146" t="s">
        <v>302</v>
      </c>
      <c r="B3" s="147"/>
      <c r="C3" s="147"/>
      <c r="D3" s="147"/>
      <c r="E3" s="147"/>
      <c r="F3" s="147"/>
      <c r="G3" s="148"/>
    </row>
    <row r="4" spans="1:7" ht="15" customHeight="1" x14ac:dyDescent="0.25">
      <c r="A4" s="146" t="s">
        <v>387</v>
      </c>
      <c r="B4" s="147"/>
      <c r="C4" s="147"/>
      <c r="D4" s="147"/>
      <c r="E4" s="147"/>
      <c r="F4" s="147"/>
      <c r="G4" s="148"/>
    </row>
    <row r="5" spans="1:7" ht="15" customHeight="1" x14ac:dyDescent="0.25">
      <c r="A5" s="146" t="s">
        <v>567</v>
      </c>
      <c r="B5" s="147"/>
      <c r="C5" s="147"/>
      <c r="D5" s="147"/>
      <c r="E5" s="147"/>
      <c r="F5" s="147"/>
      <c r="G5" s="148"/>
    </row>
    <row r="6" spans="1:7" ht="41.45" customHeight="1" x14ac:dyDescent="0.25">
      <c r="A6" s="149" t="s">
        <v>2</v>
      </c>
      <c r="B6" s="150"/>
      <c r="C6" s="150"/>
      <c r="D6" s="150"/>
      <c r="E6" s="150"/>
      <c r="F6" s="150"/>
      <c r="G6" s="151"/>
    </row>
    <row r="7" spans="1:7" ht="15" customHeight="1" x14ac:dyDescent="0.25">
      <c r="A7" s="156" t="s">
        <v>6</v>
      </c>
      <c r="B7" s="158" t="s">
        <v>304</v>
      </c>
      <c r="C7" s="158"/>
      <c r="D7" s="158"/>
      <c r="E7" s="158"/>
      <c r="F7" s="158"/>
      <c r="G7" s="160" t="s">
        <v>305</v>
      </c>
    </row>
    <row r="8" spans="1:7" ht="30" x14ac:dyDescent="0.25">
      <c r="A8" s="157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59"/>
    </row>
    <row r="9" spans="1:7" ht="15.75" customHeight="1" x14ac:dyDescent="0.25">
      <c r="A9" s="27" t="s">
        <v>388</v>
      </c>
      <c r="B9" s="138">
        <v>65795316.360000007</v>
      </c>
      <c r="C9" s="31">
        <v>3717330.84</v>
      </c>
      <c r="D9" s="31">
        <v>69512647.200000003</v>
      </c>
      <c r="E9" s="31">
        <v>37804607.979999997</v>
      </c>
      <c r="F9" s="31">
        <v>37708049.43</v>
      </c>
      <c r="G9" s="31">
        <v>31708039.219999999</v>
      </c>
    </row>
    <row r="10" spans="1:7" x14ac:dyDescent="0.25">
      <c r="A10" s="65" t="s">
        <v>569</v>
      </c>
      <c r="B10" s="139">
        <v>3300216.13</v>
      </c>
      <c r="C10" s="77">
        <v>864475.1</v>
      </c>
      <c r="D10" s="77">
        <v>4164691.23</v>
      </c>
      <c r="E10" s="77">
        <v>2466600.0699999998</v>
      </c>
      <c r="F10" s="77">
        <v>2466600.0699999998</v>
      </c>
      <c r="G10" s="77">
        <v>1698091.16</v>
      </c>
    </row>
    <row r="11" spans="1:7" x14ac:dyDescent="0.25">
      <c r="A11" s="65" t="s">
        <v>570</v>
      </c>
      <c r="B11" s="139">
        <v>861860.11</v>
      </c>
      <c r="C11" s="77">
        <v>0</v>
      </c>
      <c r="D11" s="77">
        <v>861860.11</v>
      </c>
      <c r="E11" s="77">
        <v>516620.99</v>
      </c>
      <c r="F11" s="77">
        <v>517140.99</v>
      </c>
      <c r="G11" s="77">
        <v>345239.12</v>
      </c>
    </row>
    <row r="12" spans="1:7" x14ac:dyDescent="0.25">
      <c r="A12" s="65" t="s">
        <v>571</v>
      </c>
      <c r="B12" s="139">
        <v>9317385.9600000009</v>
      </c>
      <c r="C12" s="77">
        <v>-1690374.57</v>
      </c>
      <c r="D12" s="77">
        <v>7627011.3899999997</v>
      </c>
      <c r="E12" s="77">
        <v>4631139.32</v>
      </c>
      <c r="F12" s="77">
        <v>4631299.9800000004</v>
      </c>
      <c r="G12" s="77">
        <v>2995872.07</v>
      </c>
    </row>
    <row r="13" spans="1:7" x14ac:dyDescent="0.25">
      <c r="A13" s="65" t="s">
        <v>572</v>
      </c>
      <c r="B13" s="139">
        <v>11630640.539999999</v>
      </c>
      <c r="C13" s="77">
        <v>752571.82</v>
      </c>
      <c r="D13" s="77">
        <v>12383212.359999999</v>
      </c>
      <c r="E13" s="77">
        <v>5942009.2699999996</v>
      </c>
      <c r="F13" s="77">
        <v>5947452.5999999996</v>
      </c>
      <c r="G13" s="77">
        <v>6441203.0899999999</v>
      </c>
    </row>
    <row r="14" spans="1:7" x14ac:dyDescent="0.25">
      <c r="A14" s="65" t="s">
        <v>573</v>
      </c>
      <c r="B14" s="139">
        <v>3515975.43</v>
      </c>
      <c r="C14" s="77">
        <v>-45000</v>
      </c>
      <c r="D14" s="77">
        <v>3470975.43</v>
      </c>
      <c r="E14" s="77">
        <v>2031374.42</v>
      </c>
      <c r="F14" s="77">
        <v>2031374.42</v>
      </c>
      <c r="G14" s="77">
        <v>1439601.01</v>
      </c>
    </row>
    <row r="15" spans="1:7" x14ac:dyDescent="0.25">
      <c r="A15" s="65" t="s">
        <v>574</v>
      </c>
      <c r="B15" s="139">
        <v>9921330.5800000001</v>
      </c>
      <c r="C15" s="77">
        <v>-105440.41</v>
      </c>
      <c r="D15" s="77">
        <v>9815890.1699999999</v>
      </c>
      <c r="E15" s="77">
        <v>5819885.7400000002</v>
      </c>
      <c r="F15" s="77">
        <v>5823897.6799999997</v>
      </c>
      <c r="G15" s="77">
        <v>3996004.43</v>
      </c>
    </row>
    <row r="16" spans="1:7" x14ac:dyDescent="0.25">
      <c r="A16" s="65" t="s">
        <v>575</v>
      </c>
      <c r="B16" s="139">
        <v>3536734.52</v>
      </c>
      <c r="C16" s="77">
        <v>323318.13</v>
      </c>
      <c r="D16" s="77">
        <v>3860052.65</v>
      </c>
      <c r="E16" s="77">
        <v>2497337.2400000002</v>
      </c>
      <c r="F16" s="77">
        <v>2492371.7200000002</v>
      </c>
      <c r="G16" s="77">
        <v>1362715.41</v>
      </c>
    </row>
    <row r="17" spans="1:7" x14ac:dyDescent="0.25">
      <c r="A17" s="65" t="s">
        <v>576</v>
      </c>
      <c r="B17" s="139">
        <v>19233070.530000001</v>
      </c>
      <c r="C17" s="77">
        <v>3617780.77</v>
      </c>
      <c r="D17" s="77">
        <v>22850851.300000001</v>
      </c>
      <c r="E17" s="77">
        <v>11689087.23</v>
      </c>
      <c r="F17" s="77">
        <v>11625849.460000001</v>
      </c>
      <c r="G17" s="77">
        <v>11161764.07</v>
      </c>
    </row>
    <row r="18" spans="1:7" x14ac:dyDescent="0.25">
      <c r="A18" s="65" t="s">
        <v>577</v>
      </c>
      <c r="B18" s="139">
        <v>4478102.5599999996</v>
      </c>
      <c r="C18" s="77">
        <v>0</v>
      </c>
      <c r="D18" s="77">
        <v>4478102.5599999996</v>
      </c>
      <c r="E18" s="77">
        <v>2210553.7000000002</v>
      </c>
      <c r="F18" s="77">
        <v>2172062.5099999998</v>
      </c>
      <c r="G18" s="77">
        <v>2267548.86</v>
      </c>
    </row>
    <row r="19" spans="1:7" x14ac:dyDescent="0.25">
      <c r="A19" s="32" t="s">
        <v>153</v>
      </c>
      <c r="B19" s="51"/>
      <c r="C19" s="51"/>
      <c r="D19" s="51"/>
      <c r="E19" s="51"/>
      <c r="F19" s="51"/>
      <c r="G19" s="51"/>
    </row>
    <row r="20" spans="1:7" x14ac:dyDescent="0.25">
      <c r="A20" s="3" t="s">
        <v>397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5">
      <c r="A21" s="65" t="s">
        <v>389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390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391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392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393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394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395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65" t="s">
        <v>396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x14ac:dyDescent="0.25">
      <c r="A29" s="32" t="s">
        <v>153</v>
      </c>
      <c r="B29" s="51"/>
      <c r="C29" s="51"/>
      <c r="D29" s="51">
        <v>0</v>
      </c>
      <c r="E29" s="51"/>
      <c r="F29" s="51"/>
      <c r="G29" s="51">
        <v>0</v>
      </c>
    </row>
    <row r="30" spans="1:7" x14ac:dyDescent="0.25">
      <c r="A30" s="3" t="s">
        <v>385</v>
      </c>
      <c r="B30" s="4">
        <v>65795316.359999999</v>
      </c>
      <c r="C30" s="4">
        <v>3717330.84</v>
      </c>
      <c r="D30" s="4">
        <v>69512647.200000003</v>
      </c>
      <c r="E30" s="4">
        <v>37804607.979999997</v>
      </c>
      <c r="F30" s="4">
        <v>37708049.43</v>
      </c>
      <c r="G30" s="4">
        <v>31708039.219999999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9">
    <mergeCell ref="A7:A8"/>
    <mergeCell ref="B7:F7"/>
    <mergeCell ref="G7:G8"/>
    <mergeCell ref="A1:G1"/>
    <mergeCell ref="A6:G6"/>
    <mergeCell ref="A2:G2"/>
    <mergeCell ref="A3:G3"/>
    <mergeCell ref="A4:G4"/>
    <mergeCell ref="A5:G5"/>
  </mergeCells>
  <dataValidations count="1">
    <dataValidation type="decimal" allowBlank="1" showInputMessage="1" showErrorMessage="1" sqref="B19:G20 B9:G9 B29:G3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C1" zoomScale="62" zoomScaleNormal="94" workbookViewId="0">
      <selection activeCell="G9" sqref="G9:G7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4" t="s">
        <v>398</v>
      </c>
      <c r="B1" s="165"/>
      <c r="C1" s="165"/>
      <c r="D1" s="165"/>
      <c r="E1" s="165"/>
      <c r="F1" s="165"/>
      <c r="G1" s="165"/>
    </row>
    <row r="2" spans="1:7" x14ac:dyDescent="0.25">
      <c r="A2" s="143" t="s">
        <v>564</v>
      </c>
      <c r="B2" s="144"/>
      <c r="C2" s="144"/>
      <c r="D2" s="144"/>
      <c r="E2" s="144"/>
      <c r="F2" s="144"/>
      <c r="G2" s="145"/>
    </row>
    <row r="3" spans="1:7" x14ac:dyDescent="0.25">
      <c r="A3" s="146" t="s">
        <v>399</v>
      </c>
      <c r="B3" s="147"/>
      <c r="C3" s="147"/>
      <c r="D3" s="147"/>
      <c r="E3" s="147"/>
      <c r="F3" s="147"/>
      <c r="G3" s="148"/>
    </row>
    <row r="4" spans="1:7" x14ac:dyDescent="0.25">
      <c r="A4" s="146" t="s">
        <v>400</v>
      </c>
      <c r="B4" s="147"/>
      <c r="C4" s="147"/>
      <c r="D4" s="147"/>
      <c r="E4" s="147"/>
      <c r="F4" s="147"/>
      <c r="G4" s="148"/>
    </row>
    <row r="5" spans="1:7" x14ac:dyDescent="0.25">
      <c r="A5" s="146" t="s">
        <v>567</v>
      </c>
      <c r="B5" s="147"/>
      <c r="C5" s="147"/>
      <c r="D5" s="147"/>
      <c r="E5" s="147"/>
      <c r="F5" s="147"/>
      <c r="G5" s="148"/>
    </row>
    <row r="6" spans="1:7" ht="41.45" customHeight="1" x14ac:dyDescent="0.25">
      <c r="A6" s="149" t="s">
        <v>2</v>
      </c>
      <c r="B6" s="150"/>
      <c r="C6" s="150"/>
      <c r="D6" s="150"/>
      <c r="E6" s="150"/>
      <c r="F6" s="150"/>
      <c r="G6" s="151"/>
    </row>
    <row r="7" spans="1:7" ht="15.75" customHeight="1" x14ac:dyDescent="0.25">
      <c r="A7" s="156" t="s">
        <v>6</v>
      </c>
      <c r="B7" s="149" t="s">
        <v>304</v>
      </c>
      <c r="C7" s="150"/>
      <c r="D7" s="150"/>
      <c r="E7" s="150"/>
      <c r="F7" s="151"/>
      <c r="G7" s="160" t="s">
        <v>401</v>
      </c>
    </row>
    <row r="8" spans="1:7" ht="30" x14ac:dyDescent="0.25">
      <c r="A8" s="157"/>
      <c r="B8" s="26" t="s">
        <v>306</v>
      </c>
      <c r="C8" s="7" t="s">
        <v>402</v>
      </c>
      <c r="D8" s="26" t="s">
        <v>308</v>
      </c>
      <c r="E8" s="26" t="s">
        <v>192</v>
      </c>
      <c r="F8" s="33" t="s">
        <v>209</v>
      </c>
      <c r="G8" s="159"/>
    </row>
    <row r="9" spans="1:7" ht="16.5" customHeight="1" x14ac:dyDescent="0.25">
      <c r="A9" s="27" t="s">
        <v>403</v>
      </c>
      <c r="B9" s="31">
        <v>65795316.359999999</v>
      </c>
      <c r="C9" s="31">
        <v>3717330.84</v>
      </c>
      <c r="D9" s="31">
        <v>69512647.200000003</v>
      </c>
      <c r="E9" s="31">
        <v>37804607.979999997</v>
      </c>
      <c r="F9" s="31">
        <v>37708049.43</v>
      </c>
      <c r="G9" s="31">
        <v>31708039.219999999</v>
      </c>
    </row>
    <row r="10" spans="1:7" ht="15" customHeight="1" x14ac:dyDescent="0.25">
      <c r="A10" s="60" t="s">
        <v>404</v>
      </c>
      <c r="B10" s="49">
        <v>861860.11</v>
      </c>
      <c r="C10" s="49">
        <v>0</v>
      </c>
      <c r="D10" s="49">
        <v>861860.11</v>
      </c>
      <c r="E10" s="49">
        <v>516620.99</v>
      </c>
      <c r="F10" s="49">
        <v>517140.99</v>
      </c>
      <c r="G10" s="49">
        <v>345239.12</v>
      </c>
    </row>
    <row r="11" spans="1:7" x14ac:dyDescent="0.25">
      <c r="A11" s="80" t="s">
        <v>405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80" t="s">
        <v>406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80" t="s">
        <v>407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80" t="s">
        <v>408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80" t="s">
        <v>409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80" t="s">
        <v>410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80" t="s">
        <v>411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80" t="s">
        <v>412</v>
      </c>
      <c r="B18" s="49">
        <v>861860.11</v>
      </c>
      <c r="C18" s="49">
        <v>0</v>
      </c>
      <c r="D18" s="49">
        <v>861860.11</v>
      </c>
      <c r="E18" s="49">
        <v>516620.99</v>
      </c>
      <c r="F18" s="49">
        <v>517140.99</v>
      </c>
      <c r="G18" s="49">
        <v>345239.12</v>
      </c>
    </row>
    <row r="19" spans="1:7" x14ac:dyDescent="0.25">
      <c r="A19" s="60" t="s">
        <v>413</v>
      </c>
      <c r="B19" s="49">
        <v>64933456.25</v>
      </c>
      <c r="C19" s="49">
        <v>3717330.84</v>
      </c>
      <c r="D19" s="49">
        <v>68650787.090000004</v>
      </c>
      <c r="E19" s="49">
        <v>37287986.990000002</v>
      </c>
      <c r="F19" s="49">
        <v>37190908.439999998</v>
      </c>
      <c r="G19" s="49">
        <v>31362800.100000001</v>
      </c>
    </row>
    <row r="20" spans="1:7" x14ac:dyDescent="0.25">
      <c r="A20" s="80" t="s">
        <v>414</v>
      </c>
      <c r="B20" s="49">
        <v>38647675.770000003</v>
      </c>
      <c r="C20" s="49">
        <v>-178768.06</v>
      </c>
      <c r="D20" s="49">
        <v>38468907.710000001</v>
      </c>
      <c r="E20" s="49">
        <v>21070188.100000001</v>
      </c>
      <c r="F20" s="49">
        <v>21041312.84</v>
      </c>
      <c r="G20" s="49">
        <v>17398719.609999999</v>
      </c>
    </row>
    <row r="21" spans="1:7" x14ac:dyDescent="0.25">
      <c r="A21" s="80" t="s">
        <v>415</v>
      </c>
      <c r="B21" s="49">
        <v>26285780.48</v>
      </c>
      <c r="C21" s="49">
        <v>3896098.9</v>
      </c>
      <c r="D21" s="49">
        <v>30181879.379999999</v>
      </c>
      <c r="E21" s="49">
        <v>16217798.890000001</v>
      </c>
      <c r="F21" s="49">
        <v>16149595.6</v>
      </c>
      <c r="G21" s="49">
        <v>13964080.49</v>
      </c>
    </row>
    <row r="22" spans="1:7" x14ac:dyDescent="0.25">
      <c r="A22" s="80" t="s">
        <v>416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419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80" t="s">
        <v>420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421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</row>
    <row r="28" spans="1:7" x14ac:dyDescent="0.25">
      <c r="A28" s="83" t="s">
        <v>422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423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424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425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426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427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428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429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430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431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</row>
    <row r="38" spans="1:7" x14ac:dyDescent="0.25">
      <c r="A38" s="83" t="s">
        <v>432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433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434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435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s="60" t="s">
        <v>404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</row>
    <row r="45" spans="1:7" x14ac:dyDescent="0.25">
      <c r="A45" s="83" t="s">
        <v>405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409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413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</row>
    <row r="54" spans="1:7" x14ac:dyDescent="0.25">
      <c r="A54" s="83" t="s">
        <v>414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419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421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</row>
    <row r="62" spans="1:7" x14ac:dyDescent="0.25">
      <c r="A62" s="83" t="s">
        <v>422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424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425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426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427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428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429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430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431</v>
      </c>
      <c r="B71" s="49">
        <v>0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</row>
    <row r="72" spans="1:7" x14ac:dyDescent="0.25">
      <c r="A72" s="83" t="s">
        <v>432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433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434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435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385</v>
      </c>
      <c r="B77" s="4">
        <v>65795316.359999999</v>
      </c>
      <c r="C77" s="4">
        <v>3717330.84</v>
      </c>
      <c r="D77" s="4">
        <v>69512647.200000003</v>
      </c>
      <c r="E77" s="4">
        <v>37804607.979999997</v>
      </c>
      <c r="F77" s="4">
        <v>37708049.43</v>
      </c>
      <c r="G77" s="4">
        <v>31708039.219999999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Formato 1</vt:lpstr>
      <vt:lpstr>Formato 2</vt:lpstr>
      <vt:lpstr>Formato 3</vt:lpstr>
      <vt:lpstr>Hoja1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dcterms:created xsi:type="dcterms:W3CDTF">2023-03-16T22:14:51Z</dcterms:created>
  <dcterms:modified xsi:type="dcterms:W3CDTF">2023-10-18T20:20:52Z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