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3ER TRIMESTRE 2023\"/>
    </mc:Choice>
  </mc:AlternateContent>
  <xr:revisionPtr revIDLastSave="0" documentId="13_ncr:1_{6924EA59-F9BE-4F99-B444-C2830C8EF0FA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<sst xmlns="http://schemas.openxmlformats.org/spreadsheetml/2006/main" count="935" uniqueCount="664">
  <si>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</si>
  <si>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</si>
  <si>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</si>
  <si>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</si>
  <si>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</si>
  <si>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</si>
  <si>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</si>
  <si>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</si>
  <si>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</si>
  <si>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</si>
  <si>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</si>
  <si>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</si>
  <si>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</si>
  <si>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</si>
  <si>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</si>
  <si>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</si>
  <si>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</si>
  <si>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</si>
  <si>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</si>
  <si>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</si>
  <si>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</si>
  <si>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</si>
  <si>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</si>
  <si>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</si>
  <si>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</si>
  <si>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</si>
  <si>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</si>
  <si>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</si>
  <si>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</si>
  <si>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</si>
  <si>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</si>
  <si>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</si>
  <si>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</si>
  <si>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</si>
  <si>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</si>
  <si>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</si>
  <si>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</si>
  <si>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</si>
  <si>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</si>
  <si>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</si>
  <si>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</si>
  <si>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</si>
  <si>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</si>
  <si>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</si>
  <si>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</si>
  <si>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</si>
  <si>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</si>
  <si>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</si>
  <si>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</si>
  <si>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</si>
  <si>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</si>
  <si>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</si>
  <si>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</si>
  <si>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</si>
  <si>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</si>
  <si>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</si>
  <si>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</si>
  <si>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</si>
  <si>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</si>
  <si>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</si>
  <si>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</si>
  <si>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</si>
  <si>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</si>
  <si>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</si>
  <si>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</si>
  <si>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</si>
  <si>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</si>
  <si>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</si>
  <si>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</si>
  <si>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</si>
  <si>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</si>
  <si>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</si>
  <si>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</si>
  <si>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</si>
  <si>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</si>
  <si>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</si>
  <si>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</si>
  <si>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</si>
  <si>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</si>
  <si>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</si>
  <si>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</si>
  <si>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</si>
  <si>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</si>
  <si>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</si>
  <si>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</si>
  <si>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</si>
  <si>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</si>
  <si>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</si>
  <si>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</si>
  <si>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</si>
  <si>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</si>
  <si>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</si>
  <si>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</si>
  <si>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</si>
  <si>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</si>
  <si>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</si>
  <si>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</si>
  <si>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</si>
  <si>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</si>
  <si>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</si>
  <si>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</si>
  <si>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</si>
  <si>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</si>
  <si>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</si>
  <si>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</si>
  <si>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</si>
  <si>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</si>
  <si>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</si>
  <si>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</si>
  <si>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</si>
  <si>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</si>
  <si>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</si>
  <si>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</si>
  <si>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</si>
  <si>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</si>
  <si>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</si>
  <si>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</si>
  <si>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</si>
  <si>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</si>
  <si>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</si>
  <si>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</si>
  <si>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</si>
  <si>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</si>
  <si>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</si>
  <si>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</si>
  <si>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</si>
  <si>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</si>
  <si>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</si>
  <si>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</si>
  <si>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</si>
  <si>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</si>
  <si>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</si>
  <si>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</si>
  <si>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</si>
  <si>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</si>
  <si>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</si>
  <si>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</si>
  <si>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</si>
  <si>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</si>
  <si>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</si>
  <si>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</si>
  <si>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</si>
  <si>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</si>
  <si>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</si>
  <si>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</si>
  <si>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</si>
  <si>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</si>
  <si>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</si>
  <si>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</si>
  <si>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</si>
  <si>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</si>
  <si>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</si>
  <si>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</si>
  <si>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</si>
  <si>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</si>
  <si>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</si>
  <si>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</si>
  <si>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</si>
  <si>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</si>
  <si>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</si>
  <si>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</si>
  <si>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</si>
  <si>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</si>
  <si>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</si>
  <si>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</si>
  <si>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</si>
  <si>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</si>
  <si>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</si>
  <si>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</si>
  <si>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</si>
  <si>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</si>
  <si>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</si>
  <si>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</si>
  <si>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</si>
  <si>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</si>
  <si>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</si>
  <si>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</si>
  <si>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</si>
  <si>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</si>
  <si>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</si>
  <si>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</si>
  <si>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</si>
  <si>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</si>
  <si>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</si>
  <si>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</si>
  <si>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</si>
  <si>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</si>
  <si>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</si>
  <si>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</si>
  <si>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</si>
  <si>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</si>
  <si>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</si>
  <si>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</si>
  <si>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</si>
  <si>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</si>
  <si>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</si>
  <si>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</si>
  <si>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</si>
  <si>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</si>
  <si>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</si>
  <si>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</si>
  <si>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</si>
  <si>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</si>
  <si>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</si>
  <si>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</si>
  <si>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</si>
  <si>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</si>
  <si>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</si>
  <si>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</si>
  <si>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</si>
  <si>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</si>
  <si>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</si>
  <si>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</si>
  <si>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</si>
  <si>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</si>
  <si>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</si>
  <si>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</si>
  <si>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</si>
  <si>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</si>
  <si>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</si>
  <si>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</si>
  <si>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</si>
  <si>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</si>
  <si>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</si>
  <si>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</si>
  <si>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</si>
  <si>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</si>
  <si>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</si>
  <si>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</si>
  <si>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</si>
  <si>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</si>
  <si>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</si>
  <si>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</si>
  <si>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</si>
  <si>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</si>
  <si>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</si>
  <si>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</si>
  <si>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</si>
  <si>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</si>
  <si>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</si>
  <si>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</si>
  <si>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</si>
  <si>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</si>
  <si>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</si>
  <si>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</si>
  <si>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</si>
  <si>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</si>
  <si>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</si>
  <si>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</si>
  <si>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</si>
  <si>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</si>
  <si>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</si>
  <si>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</si>
  <si>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</si>
  <si>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</si>
  <si>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</si>
  <si>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</si>
  <si>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</si>
  <si>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</si>
  <si>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</si>
  <si>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</si>
  <si>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</si>
  <si>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</si>
  <si>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</si>
  <si>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</si>
  <si>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</si>
  <si>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</si>
  <si>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</si>
  <si>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</si>
  <si>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</si>
  <si>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</si>
  <si>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</si>
  <si>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</si>
  <si>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</si>
  <si>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</si>
  <si>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</si>
  <si>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</si>
  <si>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</si>
  <si>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</si>
  <si>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</si>
  <si>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</si>
  <si>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</si>
  <si>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</si>
  <si>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</si>
  <si>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</si>
  <si>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</si>
  <si>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</si>
  <si>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</si>
  <si>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</si>
  <si>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</si>
  <si>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</si>
  <si>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</si>
  <si>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</si>
  <si>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</si>
  <si>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</si>
  <si>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</si>
  <si>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</si>
  <si>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</si>
  <si>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</si>
  <si>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</si>
  <si>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</si>
  <si>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</si>
  <si>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</si>
  <si>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</si>
  <si>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</si>
  <si>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</si>
  <si>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</si>
  <si>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</si>
  <si>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</si>
  <si>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</si>
  <si>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</si>
  <si>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</si>
  <si>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</si>
  <si>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</si>
  <si>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</si>
  <si>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</si>
  <si>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</si>
  <si>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</si>
  <si>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</si>
  <si>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</si>
  <si>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</si>
  <si>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</si>
  <si>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</si>
  <si>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</si>
  <si>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</si>
  <si>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</si>
  <si>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</si>
  <si>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</si>
  <si>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</si>
  <si>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</si>
  <si>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</si>
  <si>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</si>
  <si>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</si>
  <si>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</si>
  <si>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</si>
  <si>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</si>
  <si>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</si>
  <si>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</si>
  <si>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</si>
  <si>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</si>
  <si>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</si>
  <si>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</si>
  <si>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</si>
  <si>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</si>
  <si>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</si>
  <si>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</si>
  <si>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</si>
  <si>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</si>
  <si>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</si>
  <si>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</si>
  <si>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</si>
  <si>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</si>
  <si>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</si>
  <si>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</si>
  <si>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</si>
  <si>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</si>
  <si>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</si>
  <si>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</si>
  <si>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</si>
  <si>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</si>
  <si>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</si>
  <si>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</si>
  <si>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</si>
  <si>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</si>
  <si>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</si>
  <si>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</si>
  <si>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</si>
  <si>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</si>
  <si>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</si>
  <si>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</si>
  <si>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</si>
  <si>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</si>
  <si>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</si>
  <si>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</si>
  <si>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</si>
  <si>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</si>
  <si>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</si>
  <si>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</si>
  <si>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</si>
  <si>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</si>
  <si>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</si>
  <si>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</si>
  <si>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</si>
  <si>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</si>
  <si>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</si>
  <si>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</si>
  <si>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</si>
  <si>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</si>
  <si>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</si>
  <si>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</si>
  <si>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</si>
  <si>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</si>
  <si>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</si>
  <si>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</si>
  <si>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</si>
  <si>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</si>
  <si>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</si>
  <si>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</si>
  <si>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</si>
  <si>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</si>
  <si>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</si>
  <si>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</si>
  <si>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</si>
  <si>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</si>
  <si>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</si>
  <si>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</si>
  <si>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</si>
  <si>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</si>
  <si>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</si>
  <si>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</si>
  <si>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</si>
  <si>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</si>
  <si>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</si>
  <si>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</si>
  <si>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</si>
  <si>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</si>
  <si>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</si>
  <si>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</si>
  <si>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</si>
  <si>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</si>
  <si>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</si>
  <si>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</si>
  <si>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</si>
  <si>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</si>
  <si>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</si>
  <si>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</si>
  <si>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</si>
  <si>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</si>
  <si>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</si>
  <si>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</si>
  <si>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</si>
  <si>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</si>
  <si>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</si>
  <si>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</si>
  <si>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</si>
  <si>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</si>
  <si>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</si>
  <si>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</si>
  <si>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</si>
  <si>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</si>
  <si>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</si>
  <si>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</si>
  <si>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</si>
  <si>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</si>
  <si>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</si>
  <si>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</si>
  <si>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</si>
  <si>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</si>
  <si>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</si>
  <si>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</si>
  <si>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</si>
  <si>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</si>
  <si>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</si>
  <si>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</si>
  <si>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</si>
  <si>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</si>
  <si>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</si>
  <si>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</si>
  <si>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</si>
  <si>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</si>
  <si>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</si>
  <si>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</si>
  <si>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</si>
  <si>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</si>
  <si>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</si>
  <si>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</si>
  <si>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</si>
  <si>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</si>
  <si>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</si>
  <si>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</si>
  <si>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</si>
  <si>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</si>
  <si>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</si>
  <si>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</si>
  <si>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</si>
  <si>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</si>
  <si>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</si>
  <si>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</si>
  <si>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</si>
  <si>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</si>
  <si>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</si>
  <si>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</si>
  <si>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</si>
  <si>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</si>
  <si>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</si>
  <si>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</si>
  <si>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</si>
  <si>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</si>
  <si>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</si>
  <si>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</si>
  <si>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</si>
  <si>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</si>
  <si>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</si>
  <si>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</si>
  <si>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</si>
  <si>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</si>
  <si>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</si>
  <si>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</si>
  <si>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</si>
  <si>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</si>
  <si>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</si>
  <si>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</si>
  <si>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</si>
  <si>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</si>
  <si>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</si>
  <si>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</si>
  <si>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</si>
  <si>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</si>
  <si>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</si>
  <si>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</si>
  <si>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</si>
  <si>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</si>
  <si>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</si>
  <si>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</si>
  <si>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</si>
  <si>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</si>
  <si>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</si>
  <si>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</si>
  <si>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</si>
  <si>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</si>
  <si>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</si>
  <si>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</si>
  <si>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</si>
  <si>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</si>
  <si>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</si>
  <si>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</si>
  <si>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</si>
  <si>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</si>
  <si>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</si>
  <si>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</si>
  <si>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</si>
  <si>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</si>
  <si>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</si>
  <si>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</si>
  <si>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</si>
  <si>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</si>
  <si>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</si>
  <si>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</si>
  <si>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</si>
  <si>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</si>
  <si>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</si>
  <si>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</si>
  <si>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</si>
  <si>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</si>
  <si>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</si>
  <si>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</si>
  <si>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</si>
  <si>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</si>
  <si>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</si>
  <si>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</si>
  <si>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</si>
  <si>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</si>
  <si>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</si>
  <si>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</si>
  <si>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</si>
  <si>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</si>
  <si>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</si>
  <si>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</si>
  <si>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</si>
  <si>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</si>
  <si>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</si>
  <si>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</si>
  <si>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</si>
  <si>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</si>
  <si>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</si>
  <si>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</si>
  <si>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</si>
  <si>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</si>
  <si>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</si>
  <si>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</si>
  <si>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</si>
  <si>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</si>
  <si>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</si>
  <si>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</si>
  <si>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</si>
  <si>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</si>
  <si>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</si>
  <si>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</si>
  <si>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</si>
  <si>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</si>
  <si>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</si>
  <si>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</si>
  <si>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</si>
  <si>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</si>
  <si>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</si>
  <si>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</si>
  <si>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</si>
  <si>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</si>
  <si>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</si>
  <si>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</si>
  <si>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</si>
  <si>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</si>
  <si>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</si>
  <si>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</si>
  <si>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</si>
  <si>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</si>
  <si>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</si>
  <si>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</si>
  <si>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</si>
  <si>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</si>
  <si>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</si>
  <si>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</si>
  <si>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</si>
  <si>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</si>
  <si>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</si>
  <si>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</si>
  <si>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</si>
  <si>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</si>
  <si>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</si>
  <si>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</si>
  <si>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</si>
  <si>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</si>
  <si>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</si>
  <si>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</si>
  <si>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</si>
  <si>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</si>
  <si>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</si>
  <si>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</si>
  <si>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</si>
  <si>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</si>
  <si>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</si>
  <si>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</si>
  <si>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</si>
  <si>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</si>
  <si>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</si>
  <si>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</si>
  <si>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</si>
  <si>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</si>
  <si>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</si>
  <si>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</si>
  <si>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</si>
  <si>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</si>
  <si>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</si>
  <si>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</si>
  <si>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</si>
  <si>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</si>
  <si>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</si>
  <si>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</si>
  <si>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</si>
  <si>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</si>
  <si>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</si>
  <si>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</si>
  <si>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</si>
  <si>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</si>
  <si>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</si>
  <si>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</si>
  <si>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</si>
  <si>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</si>
  <si>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</si>
  <si>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</si>
  <si>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</si>
  <si>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</si>
  <si>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</si>
  <si>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</si>
  <si>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</si>
  <si>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</si>
  <si>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</si>
  <si>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</si>
  <si>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</si>
  <si>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</si>
  <si>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</si>
  <si>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</si>
  <si>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de Agua Potable y Alcantarillado Municipal de Valle de Santiago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</si>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</sst>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3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7" xr:uid="{FCDF6689-9280-43E5-A537-54D1797A1AD9}"/>
    <cellStyle name="Millares 2 2 3" xfId="21" xr:uid="{60DC718C-F841-444C-A35F-DAF2F6C2A35E}"/>
    <cellStyle name="Millares 2 3" xfId="16" xr:uid="{00000000-0005-0000-0000-000004000000}"/>
    <cellStyle name="Millares 2 3 2" xfId="28" xr:uid="{F1C1784C-3673-49B8-A17F-0B12DEFE3062}"/>
    <cellStyle name="Millares 2 3 3" xfId="22" xr:uid="{B29CE59F-B3E0-43BD-AD12-CB261497FA06}"/>
    <cellStyle name="Millares 2 4" xfId="26" xr:uid="{142FC778-8D25-43E9-A893-DB8D4A59A7C8}"/>
    <cellStyle name="Millares 2 5" xfId="20" xr:uid="{4D8FF87E-A79C-4396-9D17-6975297C36E4}"/>
    <cellStyle name="Millares 3" xfId="19" xr:uid="{00000000-0005-0000-0000-000005000000}"/>
    <cellStyle name="Millares 3 2" xfId="31" xr:uid="{226FC0B9-5188-4200-A68E-680CA6A74676}"/>
    <cellStyle name="Millares 3 3" xfId="25" xr:uid="{E9260C5A-F34B-4A0D-81D6-590BF82BC55E}"/>
    <cellStyle name="Millares 4" xfId="17" xr:uid="{00000000-0005-0000-0000-000006000000}"/>
    <cellStyle name="Millares 4 2" xfId="29" xr:uid="{C96AB292-AC90-45F0-80FF-B9A4AD1DB4AA}"/>
    <cellStyle name="Millares 4 3" xfId="23" xr:uid="{57535C6F-34CC-4C80-85DB-9ABA66262C65}"/>
    <cellStyle name="Millares 5" xfId="30" xr:uid="{D8C5627E-4A65-4998-92B3-6281EA8D30A3}"/>
    <cellStyle name="Millares 6" xfId="24" xr:uid="{DF1A1BDD-C2B8-41FC-B9AB-BE143806C404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G18" sqref="G1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3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55143004.5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55143004.5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37804607.979999997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32644279.240000002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500133.83</v>
      </c>
    </row>
    <row r="11" spans="1:3" x14ac:dyDescent="0.2">
      <c r="A11" s="85">
        <v>2.4</v>
      </c>
      <c r="B11" s="72" t="s">
        <v>238</v>
      </c>
      <c r="C11" s="137">
        <v>28625.1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845847.84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544017.17000000004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14940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30710715.300000001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5160328.7399999946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opLeftCell="A19" workbookViewId="0">
      <selection activeCell="J57" sqref="J56:J5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65795316.359999999</v>
      </c>
      <c r="E36" s="34">
        <v>0</v>
      </c>
      <c r="F36" s="34">
        <f t="shared" si="0"/>
        <v>65795316.359999999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55143004.5</v>
      </c>
      <c r="E37" s="34">
        <v>-69512647.200000003</v>
      </c>
      <c r="F37" s="34">
        <f t="shared" si="0"/>
        <v>-14369642.700000003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3717330.84</v>
      </c>
      <c r="E38" s="34">
        <v>0</v>
      </c>
      <c r="F38" s="34">
        <f t="shared" si="0"/>
        <v>3717330.84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-363757.53</v>
      </c>
      <c r="E39" s="34">
        <v>-18380936.219999999</v>
      </c>
      <c r="F39" s="34">
        <f t="shared" si="0"/>
        <v>-18744693.75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-18372704.780000001</v>
      </c>
      <c r="E40" s="34">
        <v>-18025605.969999999</v>
      </c>
      <c r="F40" s="34">
        <f t="shared" si="0"/>
        <v>-36398310.75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-65795316.359999999</v>
      </c>
      <c r="F41" s="34">
        <f t="shared" si="0"/>
        <v>-65795316.359999999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74687708.599999994</v>
      </c>
      <c r="E42" s="34">
        <v>-49570633.289999999</v>
      </c>
      <c r="F42" s="34">
        <f t="shared" si="0"/>
        <v>25117075.309999995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4226819.41</v>
      </c>
      <c r="E43" s="34">
        <v>-7944150.25</v>
      </c>
      <c r="F43" s="34">
        <f t="shared" si="0"/>
        <v>-3717330.84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41111151.619999997</v>
      </c>
      <c r="E44" s="34">
        <v>-34520187.710000001</v>
      </c>
      <c r="F44" s="34">
        <f t="shared" si="0"/>
        <v>6590963.9099999964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54752865.979999997</v>
      </c>
      <c r="E45" s="34">
        <v>-54752865.979999997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20462284.620000001</v>
      </c>
      <c r="E46" s="34">
        <v>-20365726.07</v>
      </c>
      <c r="F46" s="34">
        <f t="shared" si="0"/>
        <v>96558.550000000745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20097516.550000001</v>
      </c>
      <c r="E47" s="34">
        <v>17610532.879999999</v>
      </c>
      <c r="F47" s="34">
        <f t="shared" si="0"/>
        <v>37708049.43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I26" sqref="I2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200</v>
      </c>
      <c r="C16" s="24">
        <v>10165032.42</v>
      </c>
      <c r="D16" s="24">
        <v>10165978.17</v>
      </c>
      <c r="E16" s="24">
        <v>10200202.68</v>
      </c>
      <c r="F16" s="24">
        <v>10190989.970000001</v>
      </c>
      <c r="G16" s="24">
        <v>10190789.970000001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760586.58</v>
      </c>
      <c r="D20" s="24">
        <v>760586.58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169919.45</v>
      </c>
      <c r="D21" s="24">
        <v>169919.45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35302889.579999998</v>
      </c>
      <c r="D23" s="24">
        <v>35302889.579999998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322430.82</v>
      </c>
      <c r="D24" s="24">
        <v>322430.82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275407.78000000003</v>
      </c>
    </row>
    <row r="42" spans="1:8" x14ac:dyDescent="0.2">
      <c r="A42" s="22">
        <v>1151</v>
      </c>
      <c r="B42" s="20" t="s">
        <v>223</v>
      </c>
      <c r="C42" s="24">
        <v>275407.78000000003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2450469.17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35094898.320000008</v>
      </c>
      <c r="D62" s="24">
        <f t="shared" ref="D62:E62" si="0">SUM(D63:D70)</f>
        <v>0</v>
      </c>
      <c r="E62" s="24">
        <f t="shared" si="0"/>
        <v>12152899.689999999</v>
      </c>
    </row>
    <row r="63" spans="1:9" x14ac:dyDescent="0.2">
      <c r="A63" s="22">
        <v>1241</v>
      </c>
      <c r="B63" s="20" t="s">
        <v>237</v>
      </c>
      <c r="C63" s="24">
        <v>4373505.12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175193.36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13480772.65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83550.16</v>
      </c>
      <c r="D67" s="24">
        <v>0</v>
      </c>
      <c r="E67" s="24">
        <v>12152899.689999999</v>
      </c>
    </row>
    <row r="68" spans="1:9" x14ac:dyDescent="0.2">
      <c r="A68" s="22">
        <v>1246</v>
      </c>
      <c r="B68" s="20" t="s">
        <v>242</v>
      </c>
      <c r="C68" s="24">
        <v>16981877.030000001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2081661.58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2070089.58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11572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1715056.06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1715056.06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25671557.140000001</v>
      </c>
      <c r="D110" s="24">
        <f>SUM(D111:D119)</f>
        <v>25671557.140000001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864775.47</v>
      </c>
      <c r="D111" s="24">
        <f>C111</f>
        <v>864775.47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3027602.78</v>
      </c>
      <c r="D112" s="24">
        <f t="shared" ref="D112:D119" si="1">C112</f>
        <v>3027602.78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-133398.41</v>
      </c>
      <c r="D113" s="24">
        <f t="shared" si="1"/>
        <v>-133398.41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3200</v>
      </c>
      <c r="D115" s="24">
        <f t="shared" si="1"/>
        <v>3200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23580448.670000002</v>
      </c>
      <c r="D117" s="24">
        <f t="shared" si="1"/>
        <v>23580448.670000002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-1671071.37</v>
      </c>
      <c r="D119" s="24">
        <f t="shared" si="1"/>
        <v>-1671071.37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51185102.5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396475.41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396475.41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50788627.090000004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50788627.090000004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3957902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3957902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3957902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35840733.460000001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35680078.060000002</v>
      </c>
      <c r="D99" s="53">
        <f>C99/$C$98</f>
        <v>0.99551751918862663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17059899.599999998</v>
      </c>
      <c r="D100" s="53">
        <f t="shared" ref="D100:D163" si="0">C100/$C$98</f>
        <v>0.47599192184612166</v>
      </c>
      <c r="E100" s="49"/>
    </row>
    <row r="101" spans="1:5" x14ac:dyDescent="0.2">
      <c r="A101" s="51">
        <v>5111</v>
      </c>
      <c r="B101" s="49" t="s">
        <v>361</v>
      </c>
      <c r="C101" s="52">
        <v>12797906.01</v>
      </c>
      <c r="D101" s="53">
        <f t="shared" si="0"/>
        <v>0.357077123555049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993075.68</v>
      </c>
      <c r="D103" s="53">
        <f t="shared" si="0"/>
        <v>2.7708017781174057E-2</v>
      </c>
      <c r="E103" s="49"/>
    </row>
    <row r="104" spans="1:5" x14ac:dyDescent="0.2">
      <c r="A104" s="51">
        <v>5114</v>
      </c>
      <c r="B104" s="49" t="s">
        <v>364</v>
      </c>
      <c r="C104" s="52">
        <v>2521956.0099999998</v>
      </c>
      <c r="D104" s="53">
        <f t="shared" si="0"/>
        <v>7.036563615012581E-2</v>
      </c>
      <c r="E104" s="49"/>
    </row>
    <row r="105" spans="1:5" x14ac:dyDescent="0.2">
      <c r="A105" s="51">
        <v>5115</v>
      </c>
      <c r="B105" s="49" t="s">
        <v>365</v>
      </c>
      <c r="C105" s="52">
        <v>746961.9</v>
      </c>
      <c r="D105" s="53">
        <f t="shared" si="0"/>
        <v>2.0841144359772822E-2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3501958.3099999996</v>
      </c>
      <c r="D107" s="53">
        <f t="shared" si="0"/>
        <v>9.7708890748799973E-2</v>
      </c>
      <c r="E107" s="49"/>
    </row>
    <row r="108" spans="1:5" x14ac:dyDescent="0.2">
      <c r="A108" s="51">
        <v>5121</v>
      </c>
      <c r="B108" s="49" t="s">
        <v>368</v>
      </c>
      <c r="C108" s="52">
        <v>156773.89000000001</v>
      </c>
      <c r="D108" s="53">
        <f t="shared" si="0"/>
        <v>4.3741819674245029E-3</v>
      </c>
      <c r="E108" s="49"/>
    </row>
    <row r="109" spans="1:5" x14ac:dyDescent="0.2">
      <c r="A109" s="51">
        <v>5122</v>
      </c>
      <c r="B109" s="49" t="s">
        <v>369</v>
      </c>
      <c r="C109" s="52">
        <v>53282.84</v>
      </c>
      <c r="D109" s="53">
        <f t="shared" si="0"/>
        <v>1.4866559597466451E-3</v>
      </c>
      <c r="E109" s="49"/>
    </row>
    <row r="110" spans="1:5" x14ac:dyDescent="0.2">
      <c r="A110" s="51">
        <v>5123</v>
      </c>
      <c r="B110" s="49" t="s">
        <v>370</v>
      </c>
      <c r="C110" s="52">
        <v>249444.58</v>
      </c>
      <c r="D110" s="53">
        <f t="shared" si="0"/>
        <v>6.9598067873915649E-3</v>
      </c>
      <c r="E110" s="49"/>
    </row>
    <row r="111" spans="1:5" x14ac:dyDescent="0.2">
      <c r="A111" s="51">
        <v>5124</v>
      </c>
      <c r="B111" s="49" t="s">
        <v>371</v>
      </c>
      <c r="C111" s="52">
        <v>1747597.98</v>
      </c>
      <c r="D111" s="53">
        <f t="shared" si="0"/>
        <v>4.8760106484718124E-2</v>
      </c>
      <c r="E111" s="49"/>
    </row>
    <row r="112" spans="1:5" x14ac:dyDescent="0.2">
      <c r="A112" s="51">
        <v>5125</v>
      </c>
      <c r="B112" s="49" t="s">
        <v>372</v>
      </c>
      <c r="C112" s="52">
        <v>157282.59</v>
      </c>
      <c r="D112" s="53">
        <f t="shared" si="0"/>
        <v>4.3883753153527117E-3</v>
      </c>
      <c r="E112" s="49"/>
    </row>
    <row r="113" spans="1:5" x14ac:dyDescent="0.2">
      <c r="A113" s="51">
        <v>5126</v>
      </c>
      <c r="B113" s="49" t="s">
        <v>373</v>
      </c>
      <c r="C113" s="52">
        <v>916193.32</v>
      </c>
      <c r="D113" s="53">
        <f t="shared" si="0"/>
        <v>2.5562906546611724E-2</v>
      </c>
      <c r="E113" s="49"/>
    </row>
    <row r="114" spans="1:5" x14ac:dyDescent="0.2">
      <c r="A114" s="51">
        <v>5127</v>
      </c>
      <c r="B114" s="49" t="s">
        <v>374</v>
      </c>
      <c r="C114" s="52">
        <v>123534.11</v>
      </c>
      <c r="D114" s="53">
        <f t="shared" si="0"/>
        <v>3.4467517283894335E-3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97849</v>
      </c>
      <c r="D116" s="53">
        <f t="shared" si="0"/>
        <v>2.7301059591652676E-3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15118220.150000002</v>
      </c>
      <c r="D117" s="53">
        <f t="shared" si="0"/>
        <v>0.4218167065937049</v>
      </c>
      <c r="E117" s="49"/>
    </row>
    <row r="118" spans="1:5" x14ac:dyDescent="0.2">
      <c r="A118" s="51">
        <v>5131</v>
      </c>
      <c r="B118" s="49" t="s">
        <v>378</v>
      </c>
      <c r="C118" s="52">
        <v>7047489.8300000001</v>
      </c>
      <c r="D118" s="53">
        <f t="shared" si="0"/>
        <v>0.19663352698586209</v>
      </c>
      <c r="E118" s="49"/>
    </row>
    <row r="119" spans="1:5" x14ac:dyDescent="0.2">
      <c r="A119" s="51">
        <v>5132</v>
      </c>
      <c r="B119" s="49" t="s">
        <v>379</v>
      </c>
      <c r="C119" s="52">
        <v>380672.5</v>
      </c>
      <c r="D119" s="53">
        <f t="shared" si="0"/>
        <v>1.0621225160608082E-2</v>
      </c>
      <c r="E119" s="49"/>
    </row>
    <row r="120" spans="1:5" x14ac:dyDescent="0.2">
      <c r="A120" s="51">
        <v>5133</v>
      </c>
      <c r="B120" s="49" t="s">
        <v>380</v>
      </c>
      <c r="C120" s="52">
        <v>3106643.65</v>
      </c>
      <c r="D120" s="53">
        <f t="shared" si="0"/>
        <v>8.6679131538063114E-2</v>
      </c>
      <c r="E120" s="49"/>
    </row>
    <row r="121" spans="1:5" x14ac:dyDescent="0.2">
      <c r="A121" s="51">
        <v>5134</v>
      </c>
      <c r="B121" s="49" t="s">
        <v>381</v>
      </c>
      <c r="C121" s="52">
        <v>88572.97</v>
      </c>
      <c r="D121" s="53">
        <f t="shared" si="0"/>
        <v>2.4712934543834526E-3</v>
      </c>
      <c r="E121" s="49"/>
    </row>
    <row r="122" spans="1:5" x14ac:dyDescent="0.2">
      <c r="A122" s="51">
        <v>5135</v>
      </c>
      <c r="B122" s="49" t="s">
        <v>382</v>
      </c>
      <c r="C122" s="52">
        <v>2274435.56</v>
      </c>
      <c r="D122" s="53">
        <f t="shared" si="0"/>
        <v>6.3459514927014002E-2</v>
      </c>
      <c r="E122" s="49"/>
    </row>
    <row r="123" spans="1:5" x14ac:dyDescent="0.2">
      <c r="A123" s="51">
        <v>5136</v>
      </c>
      <c r="B123" s="49" t="s">
        <v>383</v>
      </c>
      <c r="C123" s="52">
        <v>20000</v>
      </c>
      <c r="D123" s="53">
        <f t="shared" si="0"/>
        <v>5.5802429440572057E-4</v>
      </c>
      <c r="E123" s="49"/>
    </row>
    <row r="124" spans="1:5" x14ac:dyDescent="0.2">
      <c r="A124" s="51">
        <v>5137</v>
      </c>
      <c r="B124" s="49" t="s">
        <v>384</v>
      </c>
      <c r="C124" s="52">
        <v>35609.97</v>
      </c>
      <c r="D124" s="53">
        <f t="shared" si="0"/>
        <v>9.9356141915294392E-4</v>
      </c>
      <c r="E124" s="49"/>
    </row>
    <row r="125" spans="1:5" x14ac:dyDescent="0.2">
      <c r="A125" s="51">
        <v>5138</v>
      </c>
      <c r="B125" s="49" t="s">
        <v>385</v>
      </c>
      <c r="C125" s="52">
        <v>76271.710000000006</v>
      </c>
      <c r="D125" s="53">
        <f t="shared" si="0"/>
        <v>2.1280733577933872E-3</v>
      </c>
      <c r="E125" s="49"/>
    </row>
    <row r="126" spans="1:5" x14ac:dyDescent="0.2">
      <c r="A126" s="51">
        <v>5139</v>
      </c>
      <c r="B126" s="49" t="s">
        <v>386</v>
      </c>
      <c r="C126" s="52">
        <v>2088523.96</v>
      </c>
      <c r="D126" s="53">
        <f t="shared" si="0"/>
        <v>5.8272355456422065E-2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160655.4</v>
      </c>
      <c r="D127" s="53">
        <f t="shared" si="0"/>
        <v>4.4824808113734394E-3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18000</v>
      </c>
      <c r="D128" s="53">
        <f t="shared" si="0"/>
        <v>5.0222186496514851E-4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18000</v>
      </c>
      <c r="D130" s="53">
        <f t="shared" si="0"/>
        <v>5.0222186496514851E-4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142655.4</v>
      </c>
      <c r="D137" s="53">
        <f t="shared" si="0"/>
        <v>3.9802589464082916E-3</v>
      </c>
      <c r="E137" s="49"/>
    </row>
    <row r="138" spans="1:5" x14ac:dyDescent="0.2">
      <c r="A138" s="51">
        <v>5241</v>
      </c>
      <c r="B138" s="49" t="s">
        <v>396</v>
      </c>
      <c r="C138" s="52">
        <v>25655.4</v>
      </c>
      <c r="D138" s="53">
        <f t="shared" si="0"/>
        <v>7.1581682413482622E-4</v>
      </c>
      <c r="E138" s="49"/>
    </row>
    <row r="139" spans="1:5" x14ac:dyDescent="0.2">
      <c r="A139" s="51">
        <v>5242</v>
      </c>
      <c r="B139" s="49" t="s">
        <v>397</v>
      </c>
      <c r="C139" s="52">
        <v>117000</v>
      </c>
      <c r="D139" s="53">
        <f t="shared" si="0"/>
        <v>3.2644421222734654E-3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40162201.170000002</v>
      </c>
    </row>
    <row r="9" spans="1:5" x14ac:dyDescent="0.2">
      <c r="A9" s="33">
        <v>3120</v>
      </c>
      <c r="B9" s="29" t="s">
        <v>465</v>
      </c>
      <c r="C9" s="34">
        <v>3953712.43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19302271.039999999</v>
      </c>
    </row>
    <row r="15" spans="1:5" x14ac:dyDescent="0.2">
      <c r="A15" s="33">
        <v>3220</v>
      </c>
      <c r="B15" s="29" t="s">
        <v>469</v>
      </c>
      <c r="C15" s="34">
        <v>40427264.659999996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21130699.960000001</v>
      </c>
      <c r="D9" s="34">
        <v>4715602.8899999997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5171982.16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21130699.960000001</v>
      </c>
      <c r="D15" s="123">
        <f>SUM(D8:D14)</f>
        <v>9887585.0500000007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1918623.94</v>
      </c>
      <c r="D28" s="123">
        <f>SUM(D29:D36)</f>
        <v>1918623.94</v>
      </c>
    </row>
    <row r="29" spans="1:4" x14ac:dyDescent="0.2">
      <c r="A29" s="33">
        <v>1241</v>
      </c>
      <c r="B29" s="29" t="s">
        <v>237</v>
      </c>
      <c r="C29" s="34">
        <v>500133.83</v>
      </c>
      <c r="D29" s="34">
        <v>500133.83</v>
      </c>
    </row>
    <row r="30" spans="1:4" x14ac:dyDescent="0.2">
      <c r="A30" s="33">
        <v>1242</v>
      </c>
      <c r="B30" s="29" t="s">
        <v>238</v>
      </c>
      <c r="C30" s="34">
        <v>28625.1</v>
      </c>
      <c r="D30" s="34">
        <v>28625.1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845847.84</v>
      </c>
      <c r="D32" s="34">
        <v>845847.84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544017.17000000004</v>
      </c>
      <c r="D34" s="34">
        <v>544017.17000000004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14940</v>
      </c>
      <c r="D37" s="123">
        <f>SUM(D38:D42)</f>
        <v>14940</v>
      </c>
      <c r="E37" s="42"/>
    </row>
    <row r="38" spans="1:5" x14ac:dyDescent="0.2">
      <c r="A38" s="33">
        <v>1251</v>
      </c>
      <c r="B38" s="29" t="s">
        <v>247</v>
      </c>
      <c r="C38" s="34">
        <v>14940</v>
      </c>
      <c r="D38" s="34">
        <v>14940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1933563.94</v>
      </c>
      <c r="D43" s="123">
        <f>D20+D28+D37</f>
        <v>1933563.94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19302271.039999999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96558.549999999988</v>
      </c>
      <c r="D48" s="123">
        <f>D51+D63+D91+D94+D49</f>
        <v>2234177.1799999997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2234177.1799999997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2234177.1799999997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2168268.44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65173.32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735.42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96558.549999999988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34495.82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-11730.39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73793.119999999995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22702595.75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3957902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3957902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18744693.75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18744693.75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-3303766.16</v>
      </c>
      <c r="D122" s="123">
        <f>D47+D48+D100-D106-D109</f>
        <v>2234177.1799999997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2023-10-19T21:01:31Z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