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8_{190E5665-CAA2-4D53-B0AB-1BA037063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C55" i="2"/>
  <c r="B55" i="2"/>
  <c r="C54" i="2"/>
  <c r="B54" i="2"/>
  <c r="C49" i="2"/>
  <c r="C48" i="2" s="1"/>
  <c r="C59" i="2" s="1"/>
  <c r="C61" i="2" s="1"/>
  <c r="B49" i="2"/>
  <c r="B48" i="2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<sst xmlns="http://schemas.openxmlformats.org/spreadsheetml/2006/main" count="58" uniqueCount="50">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</sst>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H22" sqref="H2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36398310.75</v>
      </c>
      <c r="C4" s="18">
        <f>SUM(C5:C14)</f>
        <v>62048369.149999999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3011957</v>
      </c>
    </row>
    <row r="9" spans="1:3" ht="11.25" customHeight="1" x14ac:dyDescent="0.2">
      <c r="A9" s="7" t="s">
        <v>7</v>
      </c>
      <c r="B9" s="19">
        <v>396475.41</v>
      </c>
      <c r="C9" s="19">
        <v>115156.75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36001835.340000004</v>
      </c>
      <c r="C11" s="19">
        <v>58921255.399999999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0</v>
      </c>
      <c r="C13" s="19">
        <v>0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35732485.490000002</v>
      </c>
      <c r="C16" s="18">
        <f>SUM(C17:C32)</f>
        <v>50013867.879999995</v>
      </c>
    </row>
    <row r="17" spans="1:3" ht="11.25" customHeight="1" x14ac:dyDescent="0.2">
      <c r="A17" s="7" t="s">
        <v>14</v>
      </c>
      <c r="B17" s="19">
        <v>17019481.420000002</v>
      </c>
      <c r="C17" s="19">
        <v>24448948.109999999</v>
      </c>
    </row>
    <row r="18" spans="1:3" ht="11.25" customHeight="1" x14ac:dyDescent="0.2">
      <c r="A18" s="7" t="s">
        <v>15</v>
      </c>
      <c r="B18" s="19">
        <v>3507921.64</v>
      </c>
      <c r="C18" s="19">
        <v>7258317.0800000001</v>
      </c>
    </row>
    <row r="19" spans="1:3" ht="11.25" customHeight="1" x14ac:dyDescent="0.2">
      <c r="A19" s="7" t="s">
        <v>16</v>
      </c>
      <c r="B19" s="19">
        <v>15044427.029999999</v>
      </c>
      <c r="C19" s="19">
        <v>17792579.489999998</v>
      </c>
    </row>
    <row r="20" spans="1:3" ht="11.25" customHeight="1" x14ac:dyDescent="0.2">
      <c r="A20" s="7" t="s">
        <v>17</v>
      </c>
      <c r="B20" s="19">
        <v>18000</v>
      </c>
      <c r="C20" s="19">
        <v>24000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142655.4</v>
      </c>
      <c r="C23" s="19">
        <v>291500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198523.2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665825.25999999791</v>
      </c>
      <c r="C33" s="18">
        <f>C4-C16</f>
        <v>12034501.270000003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1975563.94</v>
      </c>
      <c r="C41" s="18">
        <f>SUM(C42:C44)</f>
        <v>4119921.28</v>
      </c>
    </row>
    <row r="42" spans="1:3" ht="11.25" customHeight="1" x14ac:dyDescent="0.2">
      <c r="A42" s="7" t="s">
        <v>32</v>
      </c>
      <c r="B42" s="19">
        <v>42000</v>
      </c>
      <c r="C42" s="19">
        <v>42155.17</v>
      </c>
    </row>
    <row r="43" spans="1:3" ht="11.25" customHeight="1" x14ac:dyDescent="0.2">
      <c r="A43" s="7" t="s">
        <v>33</v>
      </c>
      <c r="B43" s="19">
        <v>1933563.94</v>
      </c>
      <c r="C43" s="19">
        <v>4077766.11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-1975563.94</v>
      </c>
      <c r="C45" s="18">
        <f>C36-C41</f>
        <v>-4119921.28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12552853.59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12552853.59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0</v>
      </c>
      <c r="C54" s="18">
        <f>SUM(C55+C58)</f>
        <v>6591555.5599999996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0</v>
      </c>
      <c r="C58" s="19">
        <v>6591555.5599999996</v>
      </c>
    </row>
    <row r="59" spans="1:3" ht="11.25" customHeight="1" x14ac:dyDescent="0.2">
      <c r="A59" s="4" t="s">
        <v>44</v>
      </c>
      <c r="B59" s="18">
        <f>B48-B54</f>
        <v>12552853.59</v>
      </c>
      <c r="C59" s="18">
        <f>C48-C54</f>
        <v>-6591555.5599999996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11243114.909999998</v>
      </c>
      <c r="C61" s="18">
        <f>C59+C45+C33</f>
        <v>1323024.4300000034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9887585.0500000007</v>
      </c>
      <c r="C63" s="18">
        <v>8564560.6199999992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21130699.960000001</v>
      </c>
      <c r="C65" s="18">
        <v>9887585.0500000007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B61 C4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2012-12-11T20:31:36Z</dcterms:created>
  <dcterms:modified xsi:type="dcterms:W3CDTF">2023-10-19T20:46:03Z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