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C:\Users\CONTABILIDAD\Desktop\3ER INFORME TRIMESTRAL 2020\"/>
    </mc:Choice>
  </mc:AlternateContent>
  <xr:revisionPtr revIDLastSave="0" documentId="13_ncr:1_{18121C27-58B9-4CBB-BD70-65EB4F51409A}" xr6:coauthVersionLast="45" xr6:coauthVersionMax="45" xr10:uidLastSave="{00000000-0000-0000-0000-000000000000}"/>
  <bookViews>
    <workbookView xWindow="-120" yWindow="-120" windowWidth="29040" windowHeight="15840" xr2:uid="{00000000-000D-0000-FFFF-FFFF00000000}"/>
  </bookViews>
  <sheets>
    <sheet name="IR" sheetId="5" r:id="rId1"/>
    <sheet name="Instructivo_IR" sheetId="8" r:id="rId2"/>
    <sheet name="Hoja1" sheetId="7" state="hidden" r:id="rId3"/>
  </sheets>
  <externalReferences>
    <externalReference r:id="rId4"/>
  </externalReferences>
  <definedNames>
    <definedName name="_ftn1" localSheetId="0">IR!#REF!</definedName>
    <definedName name="_ftnref1" localSheetId="0">IR!#REF!</definedName>
  </definedNames>
  <calcPr calcId="191029"/>
</workbook>
</file>

<file path=xl/calcChain.xml><?xml version="1.0" encoding="utf-8"?>
<calcChain xmlns="http://schemas.openxmlformats.org/spreadsheetml/2006/main">
  <c r="P6" i="5" l="1"/>
  <c r="P5" i="5"/>
  <c r="T13" i="5"/>
  <c r="T14" i="5"/>
  <c r="T16" i="5"/>
</calcChain>
</file>

<file path=xl/sharedStrings.xml><?xml version="1.0" encoding="utf-8"?>
<sst xmlns="http://schemas.openxmlformats.org/spreadsheetml/2006/main" count="438" uniqueCount="271">
  <si>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</si>
  <si>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</si>
  <si>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</si>
  <si>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</si>
  <si>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</si>
  <si>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</si>
  <si>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</si>
  <si>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</si>
  <si>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</si>
  <si>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</si>
  <si>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</si>
  <si>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</si>
  <si>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</si>
  <si>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</si>
  <si>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</si>
  <si>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</si>
  <si>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</si>
  <si>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</si>
  <si>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</si>
  <si>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</si>
  <si>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</si>
  <si>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</si>
  <si>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</si>
  <si>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</si>
  <si>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</si>
  <si>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</si>
  <si>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</si>
  <si>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</si>
  <si>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</si>
  <si>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</si>
  <si>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</si>
  <si>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</si>
  <si>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</si>
  <si>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</si>
  <si>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</si>
  <si>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</si>
  <si>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</si>
  <si>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</si>
  <si>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</si>
  <si>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</si>
  <si>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</si>
  <si>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</si>
  <si>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</si>
  <si>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</si>
  <si>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</si>
  <si>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</si>
  <si>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</si>
  <si>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</si>
  <si>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</si>
  <si>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</si>
  <si>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</si>
  <si>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</si>
  <si>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</si>
  <si>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</si>
  <si>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</si>
  <si>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</si>
  <si>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</si>
  <si>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</si>
  <si>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</si>
  <si>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</si>
  <si>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</si>
  <si>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</si>
  <si>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</si>
  <si>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</si>
  <si>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</si>
  <si>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</si>
  <si>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</si>
  <si>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</si>
  <si>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</si>
  <si>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</si>
  <si>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</si>
  <si>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</si>
  <si>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</si>
  <si>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</si>
  <si>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</si>
  <si>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</si>
  <si>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</si>
  <si>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</si>
  <si>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</si>
  <si>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</si>
  <si>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</si>
  <si>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</si>
  <si>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</si>
  <si>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</si>
  <si>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</si>
  <si>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</si>
  <si>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SAPAM</t>
  </si>
  <si>
    <t>MEDIO AMBIENTE Y TERRITORIO</t>
  </si>
  <si>
    <t>EFICIENCIA EN EL USO Y APROVECHAMIENTO DEL AGUA (2019)</t>
  </si>
  <si>
    <t>SI</t>
  </si>
  <si>
    <t>PROP</t>
  </si>
  <si>
    <t>Contribuir a contar con un balance hídrico y equilibrio ambiental que asegure la sostenibilidad del desarrollo del municipio.</t>
  </si>
  <si>
    <t>Eficiencia global</t>
  </si>
  <si>
    <t xml:space="preserve">EFICIENCIA GLOBAL- LA EFICIENCIA DE COBRAR LOS M3 QUE SE EXTRAEN DEL AGUA POTABLE VOLUMEN EXTRAIDO- ES EL VOLUMEN EN M3 DE AGUA POTABLE EXTRAIDOS DEL SUBSUELO DE LOS POZOS PARA LA DOTACION DE LA GENTE VOLUMEN COBRADO- ES EL VOMLUMEN EN M3 QUE SE COBRO POR SERVICIO DE AGUA POTABLE DEL FACTURADO </t>
  </si>
  <si>
    <t>La cabecera municipal de Valle de Santiago cuenta con los servicios de agua potable, alcantarillado y saneamiento.</t>
  </si>
  <si>
    <t>Cobertura de agua potable, alcantarillado y saneamiento</t>
  </si>
  <si>
    <t xml:space="preserve">No. De casas con el servicio de agua potable No.de casas habitadas en la cabecera municipal </t>
  </si>
  <si>
    <t>COMPONENTE 1</t>
  </si>
  <si>
    <t>COMPONENTE 2</t>
  </si>
  <si>
    <t>COMPONENTE 3</t>
  </si>
  <si>
    <t>COMPONENTE 4</t>
  </si>
  <si>
    <t>Capacidad de saneamiento.</t>
  </si>
  <si>
    <t>Capacidad s =  100 * (Volumen de agua tratada / Volumen de agua tratada instalada)</t>
  </si>
  <si>
    <t>Capacidad de saneamiento-es el rendimiento de la ptar en el tratamiento de aguas residuales Volumen de agua tratada-es el volumen del agua que se trata Volumen de agua tratada instalada -es la capacidad maxima que pueda tratar la ptar</t>
  </si>
  <si>
    <t>COMPONENTE 5</t>
  </si>
  <si>
    <t>COMPONENTE 6</t>
  </si>
  <si>
    <t>Cobertura de Cultura del Agua</t>
  </si>
  <si>
    <t>Eficiencia comercial</t>
  </si>
  <si>
    <t>Eficiencia c = 100 * (Volumen de agua potable cobrado / Volumen de agua potable facturado)</t>
  </si>
  <si>
    <t>ACTIVIDAD 1.1</t>
  </si>
  <si>
    <t>ACTIVIDAD 1.2</t>
  </si>
  <si>
    <t>ACTIVIDAD 2.1</t>
  </si>
  <si>
    <t>ACTIVIDAD 2.2</t>
  </si>
  <si>
    <t>ACTIVIDAD 2.3</t>
  </si>
  <si>
    <t>Reparación de fugas</t>
  </si>
  <si>
    <t>ACTIVIDAD 3.1</t>
  </si>
  <si>
    <t>ACTIVIDAD 3.2</t>
  </si>
  <si>
    <t>ACTIVIDAD 3.3</t>
  </si>
  <si>
    <t>ACTIVIDAD 4.1</t>
  </si>
  <si>
    <t>ACTIVIDAD 4.2</t>
  </si>
  <si>
    <t>ACTIVIDAD 4.3</t>
  </si>
  <si>
    <t>ACTIVIDAD 4.4</t>
  </si>
  <si>
    <t>Cobertura de información.</t>
  </si>
  <si>
    <t>Implementación de reglamento municipal para descargas no domesticas.</t>
  </si>
  <si>
    <t>Platicas "Empleado Responsable"</t>
  </si>
  <si>
    <t>ACTIVIDAD 5.1</t>
  </si>
  <si>
    <t>ACTIVIDAD 5.2</t>
  </si>
  <si>
    <t>Platicas Escuelas sustentable</t>
  </si>
  <si>
    <t>ACTIVIDAD 6.1</t>
  </si>
  <si>
    <t>ACTIVIDAD 6.2</t>
  </si>
  <si>
    <t>Cobertura de facturación</t>
  </si>
  <si>
    <t xml:space="preserve">Total de hrs operadas del total de hrs programadas de los pozos de agua potable </t>
  </si>
  <si>
    <t xml:space="preserve">Eficiencia y eficacia en la instalacion de descargas solicitadas por los usuarios  </t>
  </si>
  <si>
    <t xml:space="preserve">Eficiencia y eficacia en la instalacion de tomas de agua  solicitadas por los usuarios  </t>
  </si>
  <si>
    <t>Cumplimiento en el programa de mantenimiento de la ptar</t>
  </si>
  <si>
    <t>cumplimiento en horas en el programa de operación de la ptar</t>
  </si>
  <si>
    <t>%</t>
  </si>
  <si>
    <t>No casas habitadas c/servicio</t>
  </si>
  <si>
    <t>m3 de agua tratada</t>
  </si>
  <si>
    <t>Eventos de cultura</t>
  </si>
  <si>
    <t>No de platicas realizadas</t>
  </si>
  <si>
    <t>No de encuestas</t>
  </si>
  <si>
    <t>E0001</t>
  </si>
  <si>
    <t>F0001</t>
  </si>
  <si>
    <t>E0003</t>
  </si>
  <si>
    <t>P0003</t>
  </si>
  <si>
    <t>P0001</t>
  </si>
  <si>
    <t>B0002</t>
  </si>
  <si>
    <t>P0002</t>
  </si>
  <si>
    <t>B0001</t>
  </si>
  <si>
    <t xml:space="preserve">NOTAS </t>
  </si>
  <si>
    <t>20 KM</t>
  </si>
  <si>
    <t xml:space="preserve">20 KM </t>
  </si>
  <si>
    <t xml:space="preserve">PENDIENTE ES ANUAL :) </t>
  </si>
  <si>
    <t>Operación y mantenimiento de pozos de agua potable logradas</t>
  </si>
  <si>
    <t>Operación y mantenimiento de pozos</t>
  </si>
  <si>
    <t xml:space="preserve">Número de estrategias cumplidas en tiempo y forma </t>
  </si>
  <si>
    <t xml:space="preserve">Número de estrategias </t>
  </si>
  <si>
    <t>Servicio de alcantarillado de calidad brindadas</t>
  </si>
  <si>
    <t>Servicio de alcantarillado</t>
  </si>
  <si>
    <t>Calidad del servicio de agua potable brindadas</t>
  </si>
  <si>
    <t xml:space="preserve">Calidad del servicio </t>
  </si>
  <si>
    <t>Operación de pozos de agua potable</t>
  </si>
  <si>
    <t>Tiempo de operación</t>
  </si>
  <si>
    <t xml:space="preserve">Total de horas operadas  </t>
  </si>
  <si>
    <t xml:space="preserve">Horas </t>
  </si>
  <si>
    <t>Realización de actividades de mantenimiento de pozos de agua potable</t>
  </si>
  <si>
    <t>Acciones de mantenimiento</t>
  </si>
  <si>
    <t xml:space="preserve">Número de actividades de mantenimiento realizadas en tiempo y forma </t>
  </si>
  <si>
    <t xml:space="preserve">Actividades de mantenimiento realizadas </t>
  </si>
  <si>
    <t xml:space="preserve">Total de actividades de mantenimiento realizadas </t>
  </si>
  <si>
    <t xml:space="preserve">ACTIVIDAD 1.3 </t>
  </si>
  <si>
    <t>Ejecución del pago de derechos de extracción para la operación y mantenimiento de pozos</t>
  </si>
  <si>
    <t xml:space="preserve">Derechos de extraccion </t>
  </si>
  <si>
    <t>Número de pagos de derechos de extracción realizados</t>
  </si>
  <si>
    <t xml:space="preserve">Total de pago de derechos de extraccion </t>
  </si>
  <si>
    <t xml:space="preserve">Numero de pagos </t>
  </si>
  <si>
    <t>Realización de actividades de mantenimiento a drenaje sanitario</t>
  </si>
  <si>
    <t>Mantenimiento de línea de drenaje</t>
  </si>
  <si>
    <t xml:space="preserve">Numero de Kilometros con mantenimiento </t>
  </si>
  <si>
    <t xml:space="preserve">Total de km con mantenimiento </t>
  </si>
  <si>
    <t xml:space="preserve">Kilometros </t>
  </si>
  <si>
    <t>Ejecución de la rehabilitación de red de drenaje sanitario</t>
  </si>
  <si>
    <t>Rehabilitación de drenaje sanitario</t>
  </si>
  <si>
    <t>(Número de actividades de rehabilitacion de drenaje cumplidas en tiempo y forma /Número de actividades de rehabilitacion de drenaje programadas)*100</t>
  </si>
  <si>
    <t xml:space="preserve">Eficiencia y eficacia en la ejecución de trabajos de rehabilitación de drenaje </t>
  </si>
  <si>
    <t xml:space="preserve">Porcentaje </t>
  </si>
  <si>
    <t>Ejecución de instalacion de descargas</t>
  </si>
  <si>
    <t>Instalación de descargas</t>
  </si>
  <si>
    <t>(Número de instalacion de descargas cumplidas en tiempo y forma/Número de instalacion de descargas programadas)*100</t>
  </si>
  <si>
    <t xml:space="preserve">ACTIVIDAD 2.4 </t>
  </si>
  <si>
    <t>Atención a contingencias sanitarias reportadas</t>
  </si>
  <si>
    <t>Contigencias sanitarias</t>
  </si>
  <si>
    <t>(Número de atención a contingencias sanitarias cumplidas en tiempo y forma/Número de atención a contingencias sanitarias programadas)*100</t>
  </si>
  <si>
    <t>No. de contingencias sanitarias reportadas en la cabecera municipal por la Jurisdicción Sanitaria respecto a aguas residuales.</t>
  </si>
  <si>
    <t>Realización de actividades de reparación de fugas</t>
  </si>
  <si>
    <t>(Número de reparación de fugas cumplidas en tiempo y forma/Número de reparación de fugas programadas)*100</t>
  </si>
  <si>
    <t xml:space="preserve">Eficiencia y eficacia en la reparacion de fugas </t>
  </si>
  <si>
    <t>Gestión para la ampliación de red de agua potable</t>
  </si>
  <si>
    <t>Ampliación de red de agua</t>
  </si>
  <si>
    <t>(Longitud de ampliacion de  red de agua potable realizados en tiempo y forma/longitud de ampliacion de  red de agua potable  programadas)*100</t>
  </si>
  <si>
    <t xml:space="preserve">Eficiencia y eficacia en la instalación de ampliaciones de red de agua potable </t>
  </si>
  <si>
    <t>Ejecución de instalación de tomas de agua</t>
  </si>
  <si>
    <t>Instalación de tomas</t>
  </si>
  <si>
    <t>(Número de instalacion de tomas cumplidas en tiempo y forma/Número de instalacion de tomas programadas)*100</t>
  </si>
  <si>
    <t>ACTIVIDAD 3.4</t>
  </si>
  <si>
    <t>ACTIVIDAD 3.5</t>
  </si>
  <si>
    <t>ACTIVIDAD 3.6</t>
  </si>
  <si>
    <t>ACTIVIDAD 3.7</t>
  </si>
  <si>
    <t>ACTIVIDAD 3.8</t>
  </si>
  <si>
    <t>Gestión de la eficiencia del servicio de agua potable</t>
  </si>
  <si>
    <t>Eficiencia de volumen</t>
  </si>
  <si>
    <t>(Volumen de agua extraido/ Volumen de agua programado)*100</t>
  </si>
  <si>
    <t>Eficiencia fisica de llevar el agua hasta las casas desde la fuente de abastecimiento Volumen facturado -es el volumen en m3 que se facturo por servicio de agua potable del volumen extraido Volumen extraido-es el volumen en m3 de agua potable extraidos del subsuelo de los pozos para la dotacion de los habitantes</t>
  </si>
  <si>
    <t>Eficiencia en la presión</t>
  </si>
  <si>
    <t>(Promedio de presion registrada en cabecera municipal/Promedio de presion optima)*100</t>
  </si>
  <si>
    <t xml:space="preserve">Eficiencia y eficacia en la presion otorgada en el servicio de agua potable al usuario </t>
  </si>
  <si>
    <t>100% (1kg/cm3)</t>
  </si>
  <si>
    <t>Ejecución de actividades de mantenimiento de la línea de agua potable</t>
  </si>
  <si>
    <t>Mantenimiento de la línea de agua</t>
  </si>
  <si>
    <t>Actividades de mantenimiento realizadas</t>
  </si>
  <si>
    <t xml:space="preserve">No. Total de actividades de mantenimiento en las lineas de agua potable </t>
  </si>
  <si>
    <t xml:space="preserve">Actividades de mantenimiento </t>
  </si>
  <si>
    <t>Ejecución de actividades de desinfección de agua a red</t>
  </si>
  <si>
    <t>Desinfección de agua a red</t>
  </si>
  <si>
    <t>Actividades de desinfeccion realizadas</t>
  </si>
  <si>
    <t xml:space="preserve">No. Total de actividades de desinfección de agua potable </t>
  </si>
  <si>
    <t xml:space="preserve">Actividades de desinfeccion </t>
  </si>
  <si>
    <t>Realización de análisis de calidad de agua en los pozos</t>
  </si>
  <si>
    <t>Análisis de calidad</t>
  </si>
  <si>
    <t>(Analisis de calidad realizados/Analisis de calidad programados)*100</t>
  </si>
  <si>
    <t>Total de analisis de calidad de agua potable</t>
  </si>
  <si>
    <t>Educación  hídrica y ambiental</t>
  </si>
  <si>
    <t>Cobertura  = (A/B)*100  (Número de  eventos realizados./Número de  eventos planeados.)</t>
  </si>
  <si>
    <t>Eventos realizados/eventos planeados</t>
  </si>
  <si>
    <t>Realización de talleres a amas de casa para disminución de consumo y cuidado del medio ambiente.</t>
  </si>
  <si>
    <t>Cobertura  =(A/B) *100 (Talleres realizados a las amas de casa / Número detalleres planeados a las amas de casa.</t>
  </si>
  <si>
    <t>No. De talleresprogramados   "Ahorra en tu casa" para disminución de consumos en los hogares.</t>
  </si>
  <si>
    <t>No de talleres realizados</t>
  </si>
  <si>
    <t>Cobertura  =(A/B)* 100  (No. Capacitaciones  realizadas. / Número de capacitaciones  planeadas.)</t>
  </si>
  <si>
    <t>No. De Capacitaciones realizadas del programa empleado responsable</t>
  </si>
  <si>
    <t xml:space="preserve">Cobertura i= (A/B)*100  (No. de talleres realizados/No. De talleres planeados </t>
  </si>
  <si>
    <t>No. De talleres realizados del programa escuela sustentable</t>
  </si>
  <si>
    <t xml:space="preserve">Sustentabilidad comercial para la eficiencia en el servicio obtenida </t>
  </si>
  <si>
    <t xml:space="preserve">Volumen de agua cobrado, es la cantidad de m3 que los usuarios pagan a tiempo (ingreso facturación cuenta corriente por servicio de agua). Volumen facturado: Es la cantidad de m3 que se facturan en el periodo reportado, es decir la facturación corriente mensual. </t>
  </si>
  <si>
    <t>m3 de agua potable cobrada y facturada (Facturación cuenta corriente).</t>
  </si>
  <si>
    <t>Sustitución y reposición de micromedidores obsoletos y/o robados</t>
  </si>
  <si>
    <t>C f = 100 * (Total de medidores instalados/Total de medidores planeados instalar)</t>
  </si>
  <si>
    <t>Total de medidores instalados: Se refiere a la cantidad de medidores instalados por diversas razones en el mes reportado. Total de medidores planeados instalar: se refiere a la planeación de instalación de medidores realizada que asciende a 540 en el ejercicio.tomas activas</t>
  </si>
  <si>
    <t>No de medidores instalados</t>
  </si>
  <si>
    <t>La cantidad de 540 es la cantidad de medidores planeados instalar en el ejercicio.</t>
  </si>
  <si>
    <t>Satisfacción en la atención a los usuarios.</t>
  </si>
  <si>
    <t>Satisfacción del usuario</t>
  </si>
  <si>
    <t>S U = 100 * (Numero de encuestas aprobadas/ Número de encuestas realizadas)</t>
  </si>
  <si>
    <t>Número de encuestas aprobadas, es la cantidad de encuestas que fueron respondidas como satisfechas con el servicio de agua potable de acuerdo a la pregunta No. 3 de la encuesta. El número de encuestas realizadas, se refiere al número total de encuestas aplicadas a los usuarios (25 encuestas/mes).</t>
  </si>
  <si>
    <t>ACTIVIDAD 6.3</t>
  </si>
  <si>
    <t>Ejecución de órdenes de atención a usuarios,</t>
  </si>
  <si>
    <t>Órdenes de Aforo</t>
  </si>
  <si>
    <t>OA= 100*(Órdenes de atención ejecutadas/órdenes de atención planeadas)</t>
  </si>
  <si>
    <t>Órdenes de atención de aforo ejecutadas: son las órdenes de aforo que el personal ejecuta/realiza en el mes reportado en el indicador.  Las órdenes de atención planeadas, representan el total de órdenes de aforo solicitadas durante el mes reportado.</t>
  </si>
  <si>
    <t xml:space="preserve">No de órdenes de aforos </t>
  </si>
  <si>
    <t>Capacidad de saneamiento ampliada</t>
  </si>
  <si>
    <t>SISTEMA DE AGUA POTABLE Y ALCANTARILLADO MUNICIPAL DE VALLE DE SANTIAGO
INDICADORES DE RESULTADOS
DEL 1 DE ENERO AL 30 DE SEPTIEMBRE DEL 2020</t>
  </si>
  <si>
    <t>Ejecución del Plan de mantenimiento de la PTAR del municipio de Valle de Santiago.</t>
  </si>
  <si>
    <t>Índice de cumplimiento de mantenimiento</t>
  </si>
  <si>
    <t>Índice de cumplimiento de mantenimiento=(A/B)*100 (Número de ordenes ejecutadas/Número de ordenes planeadas)*100</t>
  </si>
  <si>
    <t>Número de ordenes ejecutadas</t>
  </si>
  <si>
    <t>Ejecución del Plan de operación de la PTAR  del municipio de Valle de Santiago</t>
  </si>
  <si>
    <t>Índice de cumplimiento de operación.</t>
  </si>
  <si>
    <t>Índice de cumplimiento de operación=(A/B)*100 (Número de horas de operación/Número de horas planeadas de operación)*100</t>
  </si>
  <si>
    <t>Número de horas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</si>
</sst>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_-;#,##0.00\-;&quot; &quot;"/>
  </numFmts>
  <fonts count="21"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11"/>
      <color rgb="FF323232"/>
      <name val="Source Sans Pro"/>
      <family val="2"/>
    </font>
    <font>
      <sz val="8"/>
      <name val="Arial"/>
      <family val="2"/>
    </font>
    <font>
      <sz val="8"/>
      <color theme="1"/>
      <name val="Arial"/>
      <family val="2"/>
    </font>
    <font>
      <sz val="8"/>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65">
    <xf numFmtId="0" fontId="0" fillId="0" borderId="0"/>
    <xf numFmtId="164" fontId="5"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5" fillId="0" borderId="0" applyFont="0" applyFill="0" applyBorder="0" applyAlignment="0" applyProtection="0"/>
    <xf numFmtId="0" fontId="8" fillId="0" borderId="0"/>
    <xf numFmtId="0" fontId="5" fillId="0" borderId="0"/>
    <xf numFmtId="0" fontId="8" fillId="0" borderId="0"/>
    <xf numFmtId="0" fontId="5" fillId="0" borderId="0"/>
    <xf numFmtId="0" fontId="5" fillId="0" borderId="0"/>
    <xf numFmtId="0" fontId="5" fillId="0" borderId="0"/>
    <xf numFmtId="0" fontId="5" fillId="0" borderId="0"/>
    <xf numFmtId="0" fontId="8" fillId="0" borderId="0"/>
    <xf numFmtId="0" fontId="8" fillId="0" borderId="0"/>
    <xf numFmtId="0" fontId="5" fillId="0" borderId="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4" fontId="5" fillId="0" borderId="0" applyFont="0" applyFill="0" applyBorder="0" applyAlignment="0" applyProtection="0"/>
    <xf numFmtId="0" fontId="4" fillId="0" borderId="0"/>
    <xf numFmtId="0" fontId="4" fillId="0" borderId="0"/>
    <xf numFmtId="0" fontId="4" fillId="0" borderId="0"/>
    <xf numFmtId="0" fontId="4" fillId="0" borderId="0"/>
    <xf numFmtId="9" fontId="19"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43" fontId="19"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cellStyleXfs>
  <cellXfs count="92">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10" fillId="0" borderId="0" xfId="0" applyFont="1" applyAlignment="1">
      <alignment horizontal="justify" vertical="top" wrapText="1"/>
    </xf>
    <xf numFmtId="0" fontId="9" fillId="2" borderId="0" xfId="8" applyFont="1" applyFill="1" applyBorder="1" applyAlignment="1">
      <alignment horizontal="justify" vertical="top" wrapText="1"/>
    </xf>
    <xf numFmtId="0" fontId="11" fillId="0" borderId="0" xfId="0" applyFont="1" applyAlignment="1">
      <alignment horizontal="justify" vertical="top" wrapText="1"/>
    </xf>
    <xf numFmtId="0" fontId="9" fillId="3" borderId="0" xfId="8" applyFont="1" applyFill="1" applyBorder="1" applyAlignment="1">
      <alignment horizontal="justify" vertical="top" wrapText="1"/>
    </xf>
    <xf numFmtId="0" fontId="13" fillId="0" borderId="0" xfId="0" applyFont="1" applyAlignment="1">
      <alignment horizontal="center" vertical="center" wrapText="1"/>
    </xf>
    <xf numFmtId="0" fontId="13" fillId="0" borderId="0" xfId="0" applyFont="1" applyAlignment="1">
      <alignment vertical="center" wrapText="1"/>
    </xf>
    <xf numFmtId="0" fontId="0" fillId="0" borderId="0" xfId="0" applyAlignment="1">
      <alignment horizont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7" fillId="5" borderId="0"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7" borderId="0" xfId="16" applyFont="1" applyFill="1" applyBorder="1" applyAlignment="1">
      <alignment horizontal="center" vertical="center" wrapText="1"/>
    </xf>
    <xf numFmtId="0" fontId="15" fillId="0" borderId="0" xfId="0" applyFont="1" applyAlignment="1">
      <alignment horizontal="center" vertical="top"/>
    </xf>
    <xf numFmtId="0" fontId="7" fillId="5" borderId="0" xfId="0" applyFont="1" applyFill="1" applyAlignment="1">
      <alignment horizontal="center" vertical="top" wrapText="1"/>
    </xf>
    <xf numFmtId="0" fontId="7" fillId="6" borderId="0" xfId="16" applyNumberFormat="1" applyFont="1" applyFill="1" applyBorder="1" applyAlignment="1">
      <alignment horizontal="center" vertical="center" wrapText="1"/>
    </xf>
    <xf numFmtId="0" fontId="7" fillId="6" borderId="0" xfId="16" applyFont="1" applyFill="1" applyBorder="1" applyAlignment="1">
      <alignment horizontal="center" vertical="center" wrapText="1"/>
    </xf>
    <xf numFmtId="0" fontId="7" fillId="5" borderId="2" xfId="0" applyFont="1" applyFill="1" applyBorder="1" applyAlignment="1">
      <alignment horizontal="center" vertical="center" wrapText="1"/>
    </xf>
    <xf numFmtId="4" fontId="7" fillId="6" borderId="2" xfId="16" applyNumberFormat="1" applyFont="1" applyFill="1" applyBorder="1" applyAlignment="1">
      <alignment horizontal="center" vertical="center" wrapText="1"/>
    </xf>
    <xf numFmtId="0" fontId="7" fillId="6" borderId="2" xfId="16"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7" borderId="2" xfId="16" applyFont="1" applyFill="1" applyBorder="1" applyAlignment="1">
      <alignment horizontal="center" vertical="center" wrapText="1"/>
    </xf>
    <xf numFmtId="0" fontId="7" fillId="5" borderId="4" xfId="0" applyFont="1" applyFill="1" applyBorder="1" applyAlignment="1">
      <alignment horizontal="centerContinuous"/>
    </xf>
    <xf numFmtId="0" fontId="7" fillId="4" borderId="4" xfId="0" applyFont="1" applyFill="1" applyBorder="1" applyAlignment="1">
      <alignment horizontal="centerContinuous" vertical="center" wrapText="1"/>
    </xf>
    <xf numFmtId="0" fontId="7" fillId="7" borderId="4" xfId="0" applyFont="1" applyFill="1" applyBorder="1" applyAlignment="1">
      <alignment horizontal="centerContinuous" wrapText="1"/>
    </xf>
    <xf numFmtId="0" fontId="12" fillId="8" borderId="5" xfId="8" applyFont="1" applyFill="1" applyBorder="1" applyAlignment="1" applyProtection="1">
      <alignment horizontal="centerContinuous" vertical="center" wrapText="1"/>
      <protection locked="0"/>
    </xf>
    <xf numFmtId="0" fontId="12" fillId="8" borderId="6" xfId="8" applyFont="1" applyFill="1" applyBorder="1" applyAlignment="1" applyProtection="1">
      <alignment horizontal="centerContinuous" vertical="center" wrapText="1"/>
      <protection locked="0"/>
    </xf>
    <xf numFmtId="0" fontId="7" fillId="9" borderId="0" xfId="16" applyFont="1" applyFill="1" applyBorder="1" applyAlignment="1">
      <alignment horizontal="centerContinuous" vertical="center" wrapText="1"/>
    </xf>
    <xf numFmtId="0" fontId="7" fillId="9" borderId="3" xfId="16" applyFont="1" applyFill="1" applyBorder="1" applyAlignment="1">
      <alignment horizontal="center" vertical="center" wrapText="1"/>
    </xf>
    <xf numFmtId="0" fontId="7" fillId="9" borderId="2" xfId="16" applyFont="1" applyFill="1" applyBorder="1" applyAlignment="1">
      <alignment horizontal="center" vertical="center" wrapText="1"/>
    </xf>
    <xf numFmtId="0" fontId="7" fillId="9" borderId="0" xfId="16" applyFont="1" applyFill="1" applyBorder="1" applyAlignment="1">
      <alignment horizontal="center" vertical="center" wrapText="1"/>
    </xf>
    <xf numFmtId="0" fontId="7" fillId="6" borderId="4" xfId="8" applyFont="1" applyFill="1" applyBorder="1" applyAlignment="1" applyProtection="1">
      <alignment horizontal="centerContinuous" vertical="center" wrapText="1"/>
      <protection locked="0"/>
    </xf>
    <xf numFmtId="0" fontId="0" fillId="0" borderId="0" xfId="0" applyFont="1" applyFill="1" applyAlignment="1" applyProtection="1">
      <alignment vertical="top" wrapText="1"/>
    </xf>
    <xf numFmtId="0" fontId="0" fillId="0" borderId="0" xfId="0" applyFont="1" applyFill="1" applyAlignment="1" applyProtection="1">
      <alignment vertical="top" wrapText="1"/>
      <protection locked="0"/>
    </xf>
    <xf numFmtId="0" fontId="0" fillId="0" borderId="0" xfId="0" applyFont="1" applyFill="1" applyAlignment="1">
      <alignment vertical="top" wrapText="1"/>
    </xf>
    <xf numFmtId="0" fontId="0" fillId="0" borderId="0" xfId="0" applyFill="1" applyBorder="1" applyAlignment="1" applyProtection="1">
      <alignment vertical="top" wrapText="1"/>
      <protection locked="0"/>
    </xf>
    <xf numFmtId="0" fontId="0" fillId="0" borderId="0" xfId="0" applyFont="1" applyFill="1" applyAlignment="1" applyProtection="1">
      <alignment horizontal="justify" vertical="top" wrapText="1"/>
      <protection locked="0"/>
    </xf>
    <xf numFmtId="0" fontId="0" fillId="0" borderId="0" xfId="0" applyFont="1" applyFill="1" applyProtection="1"/>
    <xf numFmtId="0" fontId="12" fillId="8" borderId="3" xfId="8" applyFont="1" applyFill="1" applyBorder="1" applyAlignment="1" applyProtection="1">
      <alignment horizontal="center" vertical="center" wrapText="1"/>
      <protection locked="0"/>
    </xf>
    <xf numFmtId="0" fontId="0" fillId="0" borderId="0" xfId="0" applyFont="1" applyFill="1" applyBorder="1" applyAlignment="1" applyProtection="1">
      <alignment wrapText="1"/>
    </xf>
    <xf numFmtId="0" fontId="0" fillId="0" borderId="0" xfId="0" applyFont="1" applyAlignment="1" applyProtection="1">
      <alignment wrapText="1"/>
    </xf>
    <xf numFmtId="0" fontId="17" fillId="0" borderId="0" xfId="0" applyFont="1" applyFill="1" applyAlignment="1">
      <alignment vertical="top" wrapText="1"/>
    </xf>
    <xf numFmtId="10" fontId="0" fillId="0" borderId="0" xfId="0" applyNumberFormat="1" applyFont="1" applyFill="1" applyProtection="1">
      <protection locked="0"/>
    </xf>
    <xf numFmtId="10" fontId="0" fillId="0" borderId="0" xfId="26" applyNumberFormat="1" applyFont="1" applyFill="1" applyProtection="1">
      <protection locked="0"/>
    </xf>
    <xf numFmtId="0" fontId="0" fillId="0" borderId="0" xfId="0" applyFont="1" applyFill="1" applyAlignment="1" applyProtection="1">
      <alignment horizontal="center" wrapText="1"/>
    </xf>
    <xf numFmtId="165" fontId="19" fillId="0" borderId="0" xfId="36" applyNumberFormat="1" applyFont="1" applyFill="1" applyBorder="1" applyAlignment="1">
      <alignment vertical="top"/>
    </xf>
    <xf numFmtId="165" fontId="0" fillId="0" borderId="0" xfId="36" applyNumberFormat="1" applyFont="1" applyFill="1" applyBorder="1" applyAlignment="1">
      <alignment vertical="top"/>
    </xf>
    <xf numFmtId="4" fontId="18" fillId="0" borderId="0" xfId="0" applyNumberFormat="1" applyFont="1" applyFill="1" applyBorder="1" applyAlignment="1" applyProtection="1">
      <alignment vertical="top"/>
      <protection locked="0"/>
    </xf>
    <xf numFmtId="0" fontId="0" fillId="0" borderId="0" xfId="0" applyFont="1" applyFill="1" applyProtection="1"/>
    <xf numFmtId="165" fontId="0" fillId="0" borderId="0" xfId="0" applyNumberFormat="1" applyFill="1" applyBorder="1" applyAlignment="1">
      <alignment vertical="top" wrapText="1"/>
    </xf>
    <xf numFmtId="0" fontId="0" fillId="0" borderId="0" xfId="0" applyFill="1"/>
    <xf numFmtId="0" fontId="0" fillId="0" borderId="0" xfId="0" applyFill="1" applyAlignment="1" applyProtection="1">
      <alignment vertical="top" wrapText="1"/>
      <protection locked="0"/>
    </xf>
    <xf numFmtId="0" fontId="0" fillId="0" borderId="0" xfId="0" applyFill="1" applyAlignment="1">
      <alignment vertical="top" wrapText="1"/>
    </xf>
    <xf numFmtId="0" fontId="0" fillId="0" borderId="0" xfId="0" applyFont="1" applyFill="1" applyAlignment="1" applyProtection="1">
      <alignment wrapText="1"/>
    </xf>
    <xf numFmtId="0" fontId="0" fillId="0" borderId="0" xfId="0" applyFont="1" applyFill="1" applyBorder="1" applyProtection="1"/>
    <xf numFmtId="0" fontId="0" fillId="0" borderId="0" xfId="0" applyFont="1" applyFill="1" applyAlignment="1" applyProtection="1">
      <alignment vertical="top" wrapText="1"/>
    </xf>
    <xf numFmtId="0" fontId="0" fillId="0" borderId="0" xfId="0" applyFont="1" applyFill="1" applyAlignment="1" applyProtection="1">
      <alignment vertical="top" wrapText="1"/>
      <protection locked="0"/>
    </xf>
    <xf numFmtId="0" fontId="0" fillId="0" borderId="0" xfId="0" applyFont="1" applyFill="1" applyAlignment="1">
      <alignment vertical="top" wrapText="1"/>
    </xf>
    <xf numFmtId="4" fontId="18" fillId="0" borderId="0" xfId="0" applyNumberFormat="1" applyFont="1"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0" fillId="0" borderId="0" xfId="0" applyFont="1" applyFill="1" applyAlignment="1" applyProtection="1">
      <alignment horizontal="justify" vertical="top" wrapText="1"/>
      <protection locked="0"/>
    </xf>
    <xf numFmtId="10" fontId="0" fillId="0" borderId="0" xfId="0" applyNumberFormat="1" applyFont="1" applyFill="1" applyProtection="1">
      <protection locked="0"/>
    </xf>
    <xf numFmtId="0" fontId="0" fillId="0" borderId="0" xfId="0" applyFont="1" applyFill="1" applyProtection="1">
      <protection locked="0"/>
    </xf>
    <xf numFmtId="9" fontId="0" fillId="0" borderId="0" xfId="0" applyNumberFormat="1" applyFont="1" applyFill="1" applyProtection="1">
      <protection locked="0"/>
    </xf>
    <xf numFmtId="4" fontId="18" fillId="0" borderId="0" xfId="0" applyNumberFormat="1" applyFont="1" applyFill="1" applyAlignment="1" applyProtection="1">
      <alignment vertical="top"/>
      <protection locked="0"/>
    </xf>
    <xf numFmtId="165" fontId="0" fillId="0" borderId="0" xfId="36" applyNumberFormat="1" applyFont="1" applyFill="1" applyAlignment="1">
      <alignment vertical="top"/>
    </xf>
    <xf numFmtId="165" fontId="0" fillId="0" borderId="0" xfId="0" applyNumberFormat="1" applyFill="1" applyAlignment="1">
      <alignment vertical="top"/>
    </xf>
    <xf numFmtId="165" fontId="0" fillId="0" borderId="0" xfId="0" applyNumberFormat="1" applyFill="1" applyAlignment="1">
      <alignment vertical="top" wrapText="1"/>
    </xf>
    <xf numFmtId="10" fontId="20" fillId="0" borderId="0" xfId="0" applyNumberFormat="1" applyFont="1" applyFill="1"/>
    <xf numFmtId="0" fontId="20" fillId="0" borderId="0" xfId="0" applyFont="1" applyFill="1"/>
    <xf numFmtId="0" fontId="0" fillId="0" borderId="0" xfId="0" applyNumberFormat="1" applyFont="1" applyFill="1" applyProtection="1">
      <protection locked="0"/>
    </xf>
    <xf numFmtId="0" fontId="0" fillId="0" borderId="0" xfId="0" applyFill="1" applyAlignment="1" applyProtection="1">
      <alignment horizontal="justify" vertical="top" wrapText="1"/>
      <protection locked="0"/>
    </xf>
    <xf numFmtId="10" fontId="0" fillId="0" borderId="0" xfId="0" applyNumberFormat="1" applyFill="1" applyProtection="1">
      <protection locked="0"/>
    </xf>
    <xf numFmtId="0" fontId="0" fillId="0" borderId="0" xfId="0" applyFill="1" applyProtection="1">
      <protection locked="0"/>
    </xf>
    <xf numFmtId="0" fontId="0" fillId="0" borderId="0" xfId="0" applyFill="1" applyAlignment="1">
      <alignment wrapText="1"/>
    </xf>
    <xf numFmtId="9" fontId="0" fillId="0" borderId="0" xfId="0" applyNumberFormat="1" applyFill="1" applyProtection="1">
      <protection locked="0"/>
    </xf>
    <xf numFmtId="0" fontId="14" fillId="0" borderId="0" xfId="0" applyFont="1" applyFill="1" applyAlignment="1">
      <alignment horizontal="justify" vertical="top" wrapText="1"/>
    </xf>
    <xf numFmtId="2" fontId="0" fillId="0" borderId="0" xfId="0" applyNumberFormat="1" applyFont="1" applyFill="1" applyAlignment="1" applyProtection="1">
      <alignment horizontal="right"/>
      <protection locked="0"/>
    </xf>
    <xf numFmtId="0" fontId="0" fillId="0" borderId="0" xfId="0" applyFont="1" applyFill="1" applyAlignment="1" applyProtection="1">
      <alignment horizontal="justify" vertical="top"/>
      <protection locked="0"/>
    </xf>
    <xf numFmtId="2" fontId="0" fillId="0" borderId="0" xfId="0" applyNumberFormat="1" applyFont="1" applyFill="1" applyProtection="1">
      <protection locked="0"/>
    </xf>
    <xf numFmtId="10" fontId="0" fillId="0" borderId="0" xfId="37" applyNumberFormat="1" applyFont="1" applyFill="1" applyProtection="1">
      <protection locked="0"/>
    </xf>
    <xf numFmtId="9" fontId="0" fillId="0" borderId="0" xfId="0" applyNumberFormat="1" applyFont="1" applyFill="1" applyAlignment="1" applyProtection="1">
      <alignment wrapText="1"/>
      <protection locked="0"/>
    </xf>
    <xf numFmtId="0" fontId="0" fillId="0" borderId="0" xfId="26" applyNumberFormat="1" applyFont="1" applyFill="1" applyProtection="1">
      <protection locked="0"/>
    </xf>
    <xf numFmtId="9" fontId="0" fillId="0" borderId="0" xfId="26" applyFont="1" applyFill="1" applyProtection="1">
      <protection locked="0"/>
    </xf>
    <xf numFmtId="0" fontId="0" fillId="0" borderId="0" xfId="0" applyFill="1" applyAlignment="1" applyProtection="1">
      <alignment wrapText="1"/>
      <protection locked="0"/>
    </xf>
  </cellXfs>
  <cellStyles count="65">
    <cellStyle name="Euro" xfId="1" xr:uid="{00000000-0005-0000-0000-000000000000}"/>
    <cellStyle name="Millares" xfId="37" builtinId="3"/>
    <cellStyle name="Millares 2" xfId="2" xr:uid="{00000000-0005-0000-0000-000002000000}"/>
    <cellStyle name="Millares 2 2" xfId="3" xr:uid="{00000000-0005-0000-0000-000003000000}"/>
    <cellStyle name="Millares 2 2 2" xfId="18" xr:uid="{00000000-0005-0000-0000-000004000000}"/>
    <cellStyle name="Millares 2 2 2 2" xfId="48" xr:uid="{00000000-0005-0000-0000-000005000000}"/>
    <cellStyle name="Millares 2 2 3" xfId="28" xr:uid="{00000000-0005-0000-0000-000006000000}"/>
    <cellStyle name="Millares 2 2 3 2" xfId="57" xr:uid="{00000000-0005-0000-0000-000007000000}"/>
    <cellStyle name="Millares 2 2 4" xfId="39" xr:uid="{00000000-0005-0000-0000-000008000000}"/>
    <cellStyle name="Millares 2 3" xfId="4" xr:uid="{00000000-0005-0000-0000-000009000000}"/>
    <cellStyle name="Millares 2 3 2" xfId="19" xr:uid="{00000000-0005-0000-0000-00000A000000}"/>
    <cellStyle name="Millares 2 3 2 2" xfId="49" xr:uid="{00000000-0005-0000-0000-00000B000000}"/>
    <cellStyle name="Millares 2 3 3" xfId="29" xr:uid="{00000000-0005-0000-0000-00000C000000}"/>
    <cellStyle name="Millares 2 3 3 2" xfId="58" xr:uid="{00000000-0005-0000-0000-00000D000000}"/>
    <cellStyle name="Millares 2 3 4" xfId="40" xr:uid="{00000000-0005-0000-0000-00000E000000}"/>
    <cellStyle name="Millares 2 4" xfId="17" xr:uid="{00000000-0005-0000-0000-00000F000000}"/>
    <cellStyle name="Millares 2 4 2" xfId="47" xr:uid="{00000000-0005-0000-0000-000010000000}"/>
    <cellStyle name="Millares 2 5" xfId="27" xr:uid="{00000000-0005-0000-0000-000011000000}"/>
    <cellStyle name="Millares 2 5 2" xfId="56" xr:uid="{00000000-0005-0000-0000-000012000000}"/>
    <cellStyle name="Millares 2 6" xfId="38" xr:uid="{00000000-0005-0000-0000-000013000000}"/>
    <cellStyle name="Millares 3" xfId="5" xr:uid="{00000000-0005-0000-0000-000014000000}"/>
    <cellStyle name="Millares 3 2" xfId="20" xr:uid="{00000000-0005-0000-0000-000015000000}"/>
    <cellStyle name="Millares 3 2 2" xfId="50" xr:uid="{00000000-0005-0000-0000-000016000000}"/>
    <cellStyle name="Millares 3 3" xfId="30" xr:uid="{00000000-0005-0000-0000-000017000000}"/>
    <cellStyle name="Millares 3 3 2" xfId="59" xr:uid="{00000000-0005-0000-0000-000018000000}"/>
    <cellStyle name="Millares 3 4" xfId="41" xr:uid="{00000000-0005-0000-0000-000019000000}"/>
    <cellStyle name="Moneda 2" xfId="6" xr:uid="{00000000-0005-0000-0000-00001A000000}"/>
    <cellStyle name="Moneda 2 2" xfId="21" xr:uid="{00000000-0005-0000-0000-00001B000000}"/>
    <cellStyle name="Moneda 2 2 2" xfId="51" xr:uid="{00000000-0005-0000-0000-00001C000000}"/>
    <cellStyle name="Moneda 2 3" xfId="31" xr:uid="{00000000-0005-0000-0000-00001D000000}"/>
    <cellStyle name="Moneda 2 3 2" xfId="60" xr:uid="{00000000-0005-0000-0000-00001E000000}"/>
    <cellStyle name="Moneda 2 4" xfId="42" xr:uid="{00000000-0005-0000-0000-00001F000000}"/>
    <cellStyle name="Normal" xfId="0" builtinId="0"/>
    <cellStyle name="Normal 2" xfId="7" xr:uid="{00000000-0005-0000-0000-000021000000}"/>
    <cellStyle name="Normal 2 2" xfId="8" xr:uid="{00000000-0005-0000-0000-000022000000}"/>
    <cellStyle name="Normal 2 3" xfId="22" xr:uid="{00000000-0005-0000-0000-000023000000}"/>
    <cellStyle name="Normal 2 3 2" xfId="52" xr:uid="{00000000-0005-0000-0000-000024000000}"/>
    <cellStyle name="Normal 2 4" xfId="32" xr:uid="{00000000-0005-0000-0000-000025000000}"/>
    <cellStyle name="Normal 2 4 2" xfId="61" xr:uid="{00000000-0005-0000-0000-000026000000}"/>
    <cellStyle name="Normal 2 5" xfId="43" xr:uid="{00000000-0005-0000-0000-000027000000}"/>
    <cellStyle name="Normal 3" xfId="9" xr:uid="{00000000-0005-0000-0000-000028000000}"/>
    <cellStyle name="Normal 3 2" xfId="23" xr:uid="{00000000-0005-0000-0000-000029000000}"/>
    <cellStyle name="Normal 3 2 2" xfId="53" xr:uid="{00000000-0005-0000-0000-00002A000000}"/>
    <cellStyle name="Normal 3 3" xfId="33" xr:uid="{00000000-0005-0000-0000-00002B000000}"/>
    <cellStyle name="Normal 3 3 2" xfId="62" xr:uid="{00000000-0005-0000-0000-00002C000000}"/>
    <cellStyle name="Normal 3 4" xfId="44" xr:uid="{00000000-0005-0000-0000-00002D000000}"/>
    <cellStyle name="Normal 4" xfId="10" xr:uid="{00000000-0005-0000-0000-00002E000000}"/>
    <cellStyle name="Normal 4 2" xfId="11" xr:uid="{00000000-0005-0000-0000-00002F000000}"/>
    <cellStyle name="Normal 5" xfId="12" xr:uid="{00000000-0005-0000-0000-000030000000}"/>
    <cellStyle name="Normal 5 2" xfId="13" xr:uid="{00000000-0005-0000-0000-000031000000}"/>
    <cellStyle name="Normal 6" xfId="14" xr:uid="{00000000-0005-0000-0000-000032000000}"/>
    <cellStyle name="Normal 6 2" xfId="15" xr:uid="{00000000-0005-0000-0000-000033000000}"/>
    <cellStyle name="Normal 6 2 2" xfId="25" xr:uid="{00000000-0005-0000-0000-000034000000}"/>
    <cellStyle name="Normal 6 2 2 2" xfId="55" xr:uid="{00000000-0005-0000-0000-000035000000}"/>
    <cellStyle name="Normal 6 2 3" xfId="35" xr:uid="{00000000-0005-0000-0000-000036000000}"/>
    <cellStyle name="Normal 6 2 3 2" xfId="64" xr:uid="{00000000-0005-0000-0000-000037000000}"/>
    <cellStyle name="Normal 6 2 4" xfId="46" xr:uid="{00000000-0005-0000-0000-000038000000}"/>
    <cellStyle name="Normal 6 3" xfId="24" xr:uid="{00000000-0005-0000-0000-000039000000}"/>
    <cellStyle name="Normal 6 3 2" xfId="54" xr:uid="{00000000-0005-0000-0000-00003A000000}"/>
    <cellStyle name="Normal 6 4" xfId="34" xr:uid="{00000000-0005-0000-0000-00003B000000}"/>
    <cellStyle name="Normal 6 4 2" xfId="63" xr:uid="{00000000-0005-0000-0000-00003C000000}"/>
    <cellStyle name="Normal 6 5" xfId="45" xr:uid="{00000000-0005-0000-0000-00003D000000}"/>
    <cellStyle name="Normal 7" xfId="36" xr:uid="{00000000-0005-0000-0000-00003E000000}"/>
    <cellStyle name="Normal_141008Reportes Cuadros Institucionales-sectorialesADV" xfId="16" xr:uid="{00000000-0005-0000-0000-00003F000000}"/>
    <cellStyle name="Porcentaje" xfId="26" builtinId="5"/>
  </cellStyles>
  <dxfs count="0"/>
  <tableStyles count="0" defaultTableStyle="TableStyleMedium2" defaultPivotStyle="PivotStyleLight16"/>
  <colors>
    <mruColors>
      <color rgb="FFCC66FF"/>
      <color rgb="FFE5E3A1"/>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182596</xdr:colOff>
      <xdr:row>0</xdr:row>
      <xdr:rowOff>638175</xdr:rowOff>
    </xdr:to>
    <xdr:pic>
      <xdr:nvPicPr>
        <xdr:cNvPr id="2" name="18 Imagen" descr="SAPAM sin fondo.png">
          <a:extLst>
            <a:ext uri="{FF2B5EF4-FFF2-40B4-BE49-F238E27FC236}">
              <a16:creationId xmlns:a16="http://schemas.microsoft.com/office/drawing/2014/main" id="{19D54316-832F-4397-AE6F-7B5E732084CD}"/>
            </a:ext>
          </a:extLst>
        </xdr:cNvPr>
        <xdr:cNvPicPr>
          <a:picLocks noChangeAspect="1"/>
        </xdr:cNvPicPr>
      </xdr:nvPicPr>
      <xdr:blipFill>
        <a:blip xmlns:r="http://schemas.openxmlformats.org/officeDocument/2006/relationships" r:embed="rId1" cstate="print"/>
        <a:stretch>
          <a:fillRect/>
        </a:stretch>
      </xdr:blipFill>
      <xdr:spPr>
        <a:xfrm>
          <a:off x="0" y="0"/>
          <a:ext cx="2430496"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ABILIDAD/AppData/Local/Packages/Microsoft.MicrosoftEdge_8wekyb3d8bbwe/TempState/Downloads/MIR%20OPERATIVO%202020%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INTRODUCCION"/>
      <sheetName val="3.1.- ANTECEDENTES "/>
      <sheetName val="3.2.4. ÁRBOL DEL PROBLEMA"/>
      <sheetName val="3.3.1 ARBOL DE OBJETIVOS "/>
      <sheetName val="3.3.2 VINCULACION"/>
      <sheetName val="3.3.3. MIR"/>
      <sheetName val="3.2 IDENTIFICACIÓN DE PROBLEMA "/>
      <sheetName val="3.3 OBJETIVOS"/>
      <sheetName val="3.4 COBERTURA"/>
      <sheetName val="3.5. TIPOS ETAPAS INTERVENCIÓN"/>
      <sheetName val="3.5.5 ETIMACION DEL COSTO"/>
      <sheetName val="3.6 PRESUPUESTO  ACTIVIDADES "/>
      <sheetName val="COG2"/>
      <sheetName val="CP"/>
      <sheetName val="CVG"/>
      <sheetName val="CFF"/>
      <sheetName val="CA"/>
    </sheetNames>
    <sheetDataSet>
      <sheetData sheetId="0"/>
      <sheetData sheetId="1"/>
      <sheetData sheetId="2"/>
      <sheetData sheetId="3"/>
      <sheetData sheetId="4"/>
      <sheetData sheetId="5">
        <row r="16">
          <cell r="Z16" t="str">
            <v>Eficiencia global 2020/ Eficiencia global 2019) -1x100</v>
          </cell>
        </row>
        <row r="24">
          <cell r="Z24" t="str">
            <v>(Número de habitantes con servicio en la cabecera municipal/Total de habitantes en la cabecera municipal)*100</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Z38"/>
  <sheetViews>
    <sheetView tabSelected="1" topLeftCell="E41" zoomScale="120" zoomScaleNormal="120" workbookViewId="0">
      <selection activeCell="I13" sqref="I13"/>
    </sheetView>
  </sheetViews>
  <sheetFormatPr baseColWidth="10" defaultColWidth="12"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31.5" style="2" customWidth="1"/>
    <col min="15" max="15" width="16.33203125" style="2" customWidth="1"/>
    <col min="16" max="17" width="42.6640625" style="2" customWidth="1"/>
    <col min="18" max="19" width="12" style="2"/>
    <col min="20" max="20" width="12.83203125" style="2" customWidth="1"/>
    <col min="21" max="21" width="12" style="2"/>
    <col min="22" max="22" width="13" style="2" bestFit="1" customWidth="1"/>
    <col min="23" max="23" width="14.5" style="47" customWidth="1"/>
    <col min="24" max="16384" width="12" style="3"/>
  </cols>
  <sheetData>
    <row r="1" spans="1:182" s="1" customFormat="1" ht="60" customHeight="1" x14ac:dyDescent="0.2">
      <c r="A1" s="32" t="s">
        <v>262</v>
      </c>
      <c r="B1" s="33"/>
      <c r="C1" s="33"/>
      <c r="D1" s="33"/>
      <c r="E1" s="33"/>
      <c r="F1" s="33"/>
      <c r="G1" s="33"/>
      <c r="H1" s="33"/>
      <c r="I1" s="33"/>
      <c r="J1" s="33"/>
      <c r="K1" s="33"/>
      <c r="L1" s="33"/>
      <c r="M1" s="33"/>
      <c r="N1" s="33"/>
      <c r="O1" s="33"/>
      <c r="P1" s="33"/>
      <c r="Q1" s="33"/>
      <c r="R1" s="33"/>
      <c r="S1" s="33"/>
      <c r="T1" s="33"/>
      <c r="U1" s="33"/>
      <c r="V1" s="33"/>
      <c r="W1" s="45"/>
    </row>
    <row r="2" spans="1:182" s="1" customFormat="1" ht="11.25" customHeight="1" x14ac:dyDescent="0.2">
      <c r="A2" s="29" t="s">
        <v>74</v>
      </c>
      <c r="B2" s="29"/>
      <c r="C2" s="29"/>
      <c r="D2" s="29"/>
      <c r="E2" s="29"/>
      <c r="F2" s="38" t="s">
        <v>2</v>
      </c>
      <c r="G2" s="38"/>
      <c r="H2" s="38"/>
      <c r="I2" s="38"/>
      <c r="J2" s="38"/>
      <c r="K2" s="30" t="s">
        <v>72</v>
      </c>
      <c r="L2" s="30"/>
      <c r="M2" s="30"/>
      <c r="N2" s="31" t="s">
        <v>73</v>
      </c>
      <c r="O2" s="31"/>
      <c r="P2" s="31"/>
      <c r="Q2" s="31"/>
      <c r="R2" s="31"/>
      <c r="S2" s="31"/>
      <c r="T2" s="31"/>
      <c r="U2" s="34" t="s">
        <v>55</v>
      </c>
      <c r="V2" s="34"/>
      <c r="W2" s="37"/>
    </row>
    <row r="3" spans="1:182" s="1" customFormat="1" ht="54.75"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85</v>
      </c>
      <c r="R3" s="28" t="s">
        <v>35</v>
      </c>
      <c r="S3" s="28" t="s">
        <v>34</v>
      </c>
      <c r="T3" s="28" t="s">
        <v>33</v>
      </c>
      <c r="U3" s="35" t="s">
        <v>54</v>
      </c>
      <c r="V3" s="36" t="s">
        <v>31</v>
      </c>
      <c r="W3" s="36" t="s">
        <v>71</v>
      </c>
    </row>
    <row r="4" spans="1:182" s="1" customFormat="1" ht="15" customHeight="1" x14ac:dyDescent="0.2">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37">
        <v>21</v>
      </c>
      <c r="V4" s="37">
        <v>22</v>
      </c>
      <c r="W4" s="37">
        <v>23</v>
      </c>
      <c r="X4" s="1" t="s">
        <v>150</v>
      </c>
    </row>
    <row r="5" spans="1:182" s="44" customFormat="1" ht="60" customHeight="1" x14ac:dyDescent="0.2">
      <c r="A5" s="39">
        <v>8101</v>
      </c>
      <c r="B5" s="40" t="s">
        <v>142</v>
      </c>
      <c r="C5" s="41" t="s">
        <v>88</v>
      </c>
      <c r="D5" s="40" t="s">
        <v>87</v>
      </c>
      <c r="E5" s="41" t="s">
        <v>86</v>
      </c>
      <c r="F5" s="56">
        <v>1877238.72</v>
      </c>
      <c r="G5" s="56">
        <v>2346805.38</v>
      </c>
      <c r="H5" s="56">
        <v>1765.42</v>
      </c>
      <c r="I5" s="52">
        <v>1147389.49</v>
      </c>
      <c r="J5" s="52">
        <v>1145624.07</v>
      </c>
      <c r="K5" s="39" t="s">
        <v>89</v>
      </c>
      <c r="L5" s="42" t="s">
        <v>27</v>
      </c>
      <c r="M5" s="48" t="s">
        <v>91</v>
      </c>
      <c r="N5" s="39" t="s">
        <v>92</v>
      </c>
      <c r="O5" s="42" t="s">
        <v>27</v>
      </c>
      <c r="P5" s="43" t="str">
        <f>'[1]3.3.3. MIR'!$Z$16</f>
        <v>Eficiencia global 2020/ Eficiencia global 2019) -1x100</v>
      </c>
      <c r="Q5" s="43" t="s">
        <v>93</v>
      </c>
      <c r="R5" s="49"/>
      <c r="S5" s="49"/>
      <c r="T5" s="49"/>
      <c r="U5" s="49"/>
      <c r="V5" s="50"/>
      <c r="W5" s="51" t="s">
        <v>136</v>
      </c>
      <c r="X5" s="44" t="s">
        <v>153</v>
      </c>
    </row>
    <row r="6" spans="1:182" s="44" customFormat="1" ht="60" customHeight="1" x14ac:dyDescent="0.2">
      <c r="A6" s="62">
        <v>8105</v>
      </c>
      <c r="B6" s="63" t="s">
        <v>146</v>
      </c>
      <c r="C6" s="64" t="s">
        <v>88</v>
      </c>
      <c r="D6" s="63" t="s">
        <v>87</v>
      </c>
      <c r="E6" s="64" t="s">
        <v>86</v>
      </c>
      <c r="F6" s="54">
        <v>2905324.4</v>
      </c>
      <c r="G6" s="53">
        <v>2788676.98</v>
      </c>
      <c r="H6" s="53">
        <v>6295.4</v>
      </c>
      <c r="I6" s="53">
        <v>1604640.48</v>
      </c>
      <c r="J6" s="53">
        <v>1598345.08</v>
      </c>
      <c r="K6" s="62" t="s">
        <v>89</v>
      </c>
      <c r="L6" s="66" t="s">
        <v>90</v>
      </c>
      <c r="M6" s="48" t="s">
        <v>94</v>
      </c>
      <c r="N6" s="62" t="s">
        <v>95</v>
      </c>
      <c r="O6" s="66" t="s">
        <v>90</v>
      </c>
      <c r="P6" s="67" t="str">
        <f>'[1]3.3.3. MIR'!$Z$24</f>
        <v>(Número de habitantes con servicio en la cabecera municipal/Total de habitantes en la cabecera municipal)*100</v>
      </c>
      <c r="Q6" s="67" t="s">
        <v>96</v>
      </c>
      <c r="R6" s="68"/>
      <c r="S6" s="68"/>
      <c r="T6" s="50"/>
      <c r="U6" s="69"/>
      <c r="V6" s="69"/>
      <c r="W6" s="60" t="s">
        <v>137</v>
      </c>
      <c r="X6" s="55"/>
      <c r="Y6" s="55"/>
    </row>
    <row r="7" spans="1:182" s="55" customFormat="1" ht="22.5" customHeight="1" x14ac:dyDescent="0.2">
      <c r="A7" s="62">
        <v>8108</v>
      </c>
      <c r="B7" s="63" t="s">
        <v>147</v>
      </c>
      <c r="C7" s="64" t="s">
        <v>88</v>
      </c>
      <c r="D7" s="63" t="s">
        <v>87</v>
      </c>
      <c r="E7" s="64" t="s">
        <v>86</v>
      </c>
      <c r="F7" s="74">
        <v>18819187.84</v>
      </c>
      <c r="G7" s="74">
        <v>18344525.129999999</v>
      </c>
      <c r="H7" s="74">
        <v>174799.23</v>
      </c>
      <c r="I7" s="74">
        <v>10783263.220000001</v>
      </c>
      <c r="J7" s="74">
        <v>10608463.99</v>
      </c>
      <c r="K7" s="62" t="s">
        <v>89</v>
      </c>
      <c r="L7" s="66" t="s">
        <v>97</v>
      </c>
      <c r="M7" s="62" t="s">
        <v>154</v>
      </c>
      <c r="N7" s="62" t="s">
        <v>155</v>
      </c>
      <c r="O7" s="66" t="s">
        <v>97</v>
      </c>
      <c r="P7" s="67" t="s">
        <v>156</v>
      </c>
      <c r="Q7" s="67" t="s">
        <v>156</v>
      </c>
      <c r="R7" s="69">
        <v>3</v>
      </c>
      <c r="S7" s="69">
        <v>3</v>
      </c>
      <c r="T7" s="68">
        <v>1</v>
      </c>
      <c r="U7" s="69">
        <v>3</v>
      </c>
      <c r="V7" s="69">
        <v>3</v>
      </c>
      <c r="W7" s="60" t="s">
        <v>157</v>
      </c>
    </row>
    <row r="8" spans="1:182" s="55" customFormat="1" ht="22.5" customHeight="1" x14ac:dyDescent="0.2">
      <c r="A8" s="62">
        <v>8107</v>
      </c>
      <c r="B8" s="63" t="s">
        <v>148</v>
      </c>
      <c r="C8" s="64" t="s">
        <v>88</v>
      </c>
      <c r="D8" s="63" t="s">
        <v>87</v>
      </c>
      <c r="E8" s="64" t="s">
        <v>86</v>
      </c>
      <c r="F8" s="54">
        <v>2677880.35</v>
      </c>
      <c r="G8" s="53">
        <v>2549315.35</v>
      </c>
      <c r="H8" s="53">
        <v>32426.1</v>
      </c>
      <c r="I8" s="53">
        <v>1443924.57</v>
      </c>
      <c r="J8" s="53">
        <v>1411498.47</v>
      </c>
      <c r="K8" s="62" t="s">
        <v>89</v>
      </c>
      <c r="L8" s="66" t="s">
        <v>98</v>
      </c>
      <c r="M8" s="62" t="s">
        <v>158</v>
      </c>
      <c r="N8" s="62" t="s">
        <v>159</v>
      </c>
      <c r="O8" s="66" t="s">
        <v>98</v>
      </c>
      <c r="P8" s="67" t="s">
        <v>156</v>
      </c>
      <c r="Q8" s="67" t="s">
        <v>156</v>
      </c>
      <c r="R8" s="69">
        <v>4</v>
      </c>
      <c r="S8" s="69">
        <v>4</v>
      </c>
      <c r="T8" s="68">
        <v>1</v>
      </c>
      <c r="U8" s="69">
        <v>4</v>
      </c>
      <c r="V8" s="69">
        <v>4</v>
      </c>
      <c r="W8" s="60" t="s">
        <v>157</v>
      </c>
    </row>
    <row r="9" spans="1:182" s="55" customFormat="1" ht="22.5" customHeight="1" x14ac:dyDescent="0.2">
      <c r="A9" s="62">
        <v>8106</v>
      </c>
      <c r="B9" s="63" t="s">
        <v>149</v>
      </c>
      <c r="C9" s="64" t="s">
        <v>88</v>
      </c>
      <c r="D9" s="63" t="s">
        <v>87</v>
      </c>
      <c r="E9" s="64" t="s">
        <v>86</v>
      </c>
      <c r="F9" s="54">
        <v>6617474.5300000003</v>
      </c>
      <c r="G9" s="53">
        <v>6330438.6399999997</v>
      </c>
      <c r="H9" s="53">
        <v>29054.14</v>
      </c>
      <c r="I9" s="53">
        <v>3951419.08</v>
      </c>
      <c r="J9" s="53">
        <v>3922364.94</v>
      </c>
      <c r="K9" s="62" t="s">
        <v>89</v>
      </c>
      <c r="L9" s="66" t="s">
        <v>99</v>
      </c>
      <c r="M9" s="62" t="s">
        <v>160</v>
      </c>
      <c r="N9" s="62" t="s">
        <v>161</v>
      </c>
      <c r="O9" s="66" t="s">
        <v>99</v>
      </c>
      <c r="P9" s="67" t="s">
        <v>156</v>
      </c>
      <c r="Q9" s="67" t="s">
        <v>156</v>
      </c>
      <c r="R9" s="77">
        <v>8</v>
      </c>
      <c r="S9" s="77">
        <v>8</v>
      </c>
      <c r="T9" s="68">
        <v>1</v>
      </c>
      <c r="U9" s="77">
        <v>8</v>
      </c>
      <c r="V9" s="69">
        <v>8</v>
      </c>
      <c r="W9" s="60" t="s">
        <v>157</v>
      </c>
    </row>
    <row r="10" spans="1:182" s="57" customFormat="1" ht="22.5" customHeight="1" x14ac:dyDescent="0.2">
      <c r="A10" s="59">
        <v>8109</v>
      </c>
      <c r="B10" s="58" t="s">
        <v>145</v>
      </c>
      <c r="C10" s="59" t="s">
        <v>88</v>
      </c>
      <c r="D10" s="58" t="s">
        <v>87</v>
      </c>
      <c r="E10" s="59" t="s">
        <v>86</v>
      </c>
      <c r="F10" s="73">
        <v>4068142.69</v>
      </c>
      <c r="G10" s="73">
        <v>4512143.12</v>
      </c>
      <c r="H10" s="73">
        <v>43176.99</v>
      </c>
      <c r="I10" s="73">
        <v>2554433.7799999998</v>
      </c>
      <c r="J10" s="73">
        <v>2511256.79</v>
      </c>
      <c r="K10" s="59" t="s">
        <v>89</v>
      </c>
      <c r="L10" s="58" t="s">
        <v>100</v>
      </c>
      <c r="M10" s="59" t="s">
        <v>261</v>
      </c>
      <c r="N10" s="59" t="s">
        <v>101</v>
      </c>
      <c r="O10" s="58" t="s">
        <v>100</v>
      </c>
      <c r="P10" s="78" t="s">
        <v>102</v>
      </c>
      <c r="Q10" s="78" t="s">
        <v>103</v>
      </c>
      <c r="R10" s="79">
        <v>0.31</v>
      </c>
      <c r="S10" s="79">
        <v>0.31</v>
      </c>
      <c r="T10" s="79">
        <v>0.28939999999999999</v>
      </c>
      <c r="U10" s="80">
        <v>140657</v>
      </c>
      <c r="V10" s="80">
        <v>486000</v>
      </c>
      <c r="W10" s="81" t="s">
        <v>138</v>
      </c>
    </row>
    <row r="11" spans="1:182" s="57" customFormat="1" ht="22.5" customHeight="1" x14ac:dyDescent="0.2">
      <c r="A11" s="59">
        <v>8102</v>
      </c>
      <c r="B11" s="58" t="s">
        <v>143</v>
      </c>
      <c r="C11" s="59" t="s">
        <v>88</v>
      </c>
      <c r="D11" s="58" t="s">
        <v>87</v>
      </c>
      <c r="E11" s="59" t="s">
        <v>86</v>
      </c>
      <c r="F11" s="71">
        <v>551553.88</v>
      </c>
      <c r="G11" s="72">
        <v>676953.88</v>
      </c>
      <c r="H11" s="73">
        <v>570</v>
      </c>
      <c r="I11" s="72">
        <v>343114.55</v>
      </c>
      <c r="J11" s="72">
        <v>342544.55</v>
      </c>
      <c r="K11" s="59" t="s">
        <v>89</v>
      </c>
      <c r="L11" s="58" t="s">
        <v>104</v>
      </c>
      <c r="M11" s="59" t="s">
        <v>232</v>
      </c>
      <c r="N11" s="59" t="s">
        <v>106</v>
      </c>
      <c r="O11" s="58" t="s">
        <v>29</v>
      </c>
      <c r="P11" s="78" t="s">
        <v>233</v>
      </c>
      <c r="Q11" s="78" t="s">
        <v>234</v>
      </c>
      <c r="R11" s="82">
        <v>0.6</v>
      </c>
      <c r="S11" s="82">
        <v>1</v>
      </c>
      <c r="T11" s="82">
        <v>0</v>
      </c>
      <c r="U11" s="80">
        <v>0</v>
      </c>
      <c r="V11" s="80">
        <v>2</v>
      </c>
      <c r="W11" s="57" t="s">
        <v>139</v>
      </c>
    </row>
    <row r="12" spans="1:182" s="57" customFormat="1" ht="67.5" x14ac:dyDescent="0.2">
      <c r="A12" s="62">
        <v>8104</v>
      </c>
      <c r="B12" s="63" t="s">
        <v>144</v>
      </c>
      <c r="C12" s="64" t="s">
        <v>88</v>
      </c>
      <c r="D12" s="63" t="s">
        <v>87</v>
      </c>
      <c r="E12" s="64" t="s">
        <v>86</v>
      </c>
      <c r="F12" s="65">
        <v>8037418.5700000003</v>
      </c>
      <c r="G12" s="56">
        <v>7197754.2800000003</v>
      </c>
      <c r="H12" s="56">
        <v>15442.41</v>
      </c>
      <c r="I12" s="56">
        <v>4356194.82</v>
      </c>
      <c r="J12" s="56">
        <v>4340752.41</v>
      </c>
      <c r="K12" s="62" t="s">
        <v>89</v>
      </c>
      <c r="L12" s="66" t="s">
        <v>105</v>
      </c>
      <c r="M12" s="62" t="s">
        <v>243</v>
      </c>
      <c r="N12" s="62" t="s">
        <v>107</v>
      </c>
      <c r="O12" s="66" t="s">
        <v>29</v>
      </c>
      <c r="P12" s="67" t="s">
        <v>108</v>
      </c>
      <c r="Q12" s="67" t="s">
        <v>244</v>
      </c>
      <c r="R12" s="70">
        <v>0.45</v>
      </c>
      <c r="S12" s="70">
        <v>0.45</v>
      </c>
      <c r="T12" s="75">
        <v>0.3473</v>
      </c>
      <c r="U12" s="76">
        <v>836553</v>
      </c>
      <c r="V12" s="76">
        <v>2408542</v>
      </c>
      <c r="W12" s="61" t="s">
        <v>245</v>
      </c>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row>
    <row r="13" spans="1:182" s="55" customFormat="1" ht="22.5" x14ac:dyDescent="0.2">
      <c r="A13" s="62"/>
      <c r="B13" s="63"/>
      <c r="C13" s="64" t="s">
        <v>88</v>
      </c>
      <c r="D13" s="63" t="s">
        <v>87</v>
      </c>
      <c r="E13" s="64" t="s">
        <v>86</v>
      </c>
      <c r="F13" s="63"/>
      <c r="G13" s="63"/>
      <c r="H13" s="63"/>
      <c r="I13" s="63"/>
      <c r="J13" s="63"/>
      <c r="K13" s="62" t="s">
        <v>89</v>
      </c>
      <c r="L13" s="66" t="s">
        <v>109</v>
      </c>
      <c r="M13" s="62" t="s">
        <v>162</v>
      </c>
      <c r="N13" s="62" t="s">
        <v>163</v>
      </c>
      <c r="O13" s="66" t="s">
        <v>109</v>
      </c>
      <c r="P13" s="67" t="s">
        <v>164</v>
      </c>
      <c r="Q13" s="67" t="s">
        <v>131</v>
      </c>
      <c r="R13" s="77">
        <v>50000</v>
      </c>
      <c r="S13" s="77">
        <v>50000</v>
      </c>
      <c r="T13" s="68">
        <f>U13/V13</f>
        <v>0.74547940000000001</v>
      </c>
      <c r="U13" s="69">
        <v>37273.97</v>
      </c>
      <c r="V13" s="69">
        <v>50000</v>
      </c>
      <c r="W13" s="46" t="s">
        <v>165</v>
      </c>
    </row>
    <row r="14" spans="1:182" s="55" customFormat="1" ht="25.5" customHeight="1" x14ac:dyDescent="0.2">
      <c r="A14" s="62"/>
      <c r="B14" s="63"/>
      <c r="C14" s="64" t="s">
        <v>88</v>
      </c>
      <c r="D14" s="63" t="s">
        <v>87</v>
      </c>
      <c r="E14" s="64" t="s">
        <v>86</v>
      </c>
      <c r="F14" s="63"/>
      <c r="G14" s="63"/>
      <c r="H14" s="63"/>
      <c r="I14" s="63"/>
      <c r="J14" s="63"/>
      <c r="K14" s="62" t="s">
        <v>89</v>
      </c>
      <c r="L14" s="66" t="s">
        <v>110</v>
      </c>
      <c r="M14" s="62" t="s">
        <v>166</v>
      </c>
      <c r="N14" s="62" t="s">
        <v>167</v>
      </c>
      <c r="O14" s="66" t="s">
        <v>110</v>
      </c>
      <c r="P14" s="83" t="s">
        <v>168</v>
      </c>
      <c r="Q14" s="83" t="s">
        <v>170</v>
      </c>
      <c r="R14" s="77">
        <v>38</v>
      </c>
      <c r="S14" s="77">
        <v>38</v>
      </c>
      <c r="T14" s="68">
        <f>U14/V14</f>
        <v>1.3947368421052631</v>
      </c>
      <c r="U14" s="69">
        <v>53</v>
      </c>
      <c r="V14" s="69">
        <v>38</v>
      </c>
      <c r="W14" s="46" t="s">
        <v>169</v>
      </c>
    </row>
    <row r="15" spans="1:182" s="55" customFormat="1" ht="25.5" customHeight="1" x14ac:dyDescent="0.2">
      <c r="A15" s="62"/>
      <c r="B15" s="63"/>
      <c r="C15" s="64" t="s">
        <v>88</v>
      </c>
      <c r="D15" s="63" t="s">
        <v>87</v>
      </c>
      <c r="E15" s="64" t="s">
        <v>86</v>
      </c>
      <c r="F15" s="63"/>
      <c r="G15" s="63"/>
      <c r="H15" s="63"/>
      <c r="I15" s="63"/>
      <c r="J15" s="63"/>
      <c r="K15" s="62"/>
      <c r="L15" s="66" t="s">
        <v>171</v>
      </c>
      <c r="M15" s="83" t="s">
        <v>172</v>
      </c>
      <c r="N15" s="83" t="s">
        <v>173</v>
      </c>
      <c r="O15" s="66" t="s">
        <v>171</v>
      </c>
      <c r="P15" s="55" t="s">
        <v>174</v>
      </c>
      <c r="Q15" s="55" t="s">
        <v>175</v>
      </c>
      <c r="R15" s="77">
        <v>4</v>
      </c>
      <c r="S15" s="77">
        <v>4</v>
      </c>
      <c r="T15" s="68">
        <v>0.25</v>
      </c>
      <c r="U15" s="69">
        <v>3</v>
      </c>
      <c r="V15" s="69">
        <v>4</v>
      </c>
      <c r="W15" s="46" t="s">
        <v>176</v>
      </c>
    </row>
    <row r="16" spans="1:182" s="55" customFormat="1" ht="22.5" x14ac:dyDescent="0.2">
      <c r="A16" s="62"/>
      <c r="B16" s="63"/>
      <c r="C16" s="64" t="s">
        <v>88</v>
      </c>
      <c r="D16" s="63" t="s">
        <v>87</v>
      </c>
      <c r="E16" s="64" t="s">
        <v>86</v>
      </c>
      <c r="F16" s="63"/>
      <c r="G16" s="63"/>
      <c r="H16" s="63"/>
      <c r="I16" s="63"/>
      <c r="J16" s="63"/>
      <c r="K16" s="62" t="s">
        <v>89</v>
      </c>
      <c r="L16" s="66" t="s">
        <v>111</v>
      </c>
      <c r="M16" s="62" t="s">
        <v>177</v>
      </c>
      <c r="N16" s="62" t="s">
        <v>178</v>
      </c>
      <c r="O16" s="66" t="s">
        <v>111</v>
      </c>
      <c r="P16" s="67" t="s">
        <v>179</v>
      </c>
      <c r="Q16" s="67" t="s">
        <v>180</v>
      </c>
      <c r="R16" s="84" t="s">
        <v>151</v>
      </c>
      <c r="S16" s="84" t="s">
        <v>152</v>
      </c>
      <c r="T16" s="70">
        <f>U16/V16</f>
        <v>1.3</v>
      </c>
      <c r="U16" s="69">
        <v>26</v>
      </c>
      <c r="V16" s="69">
        <v>20</v>
      </c>
      <c r="W16" s="46" t="s">
        <v>181</v>
      </c>
    </row>
    <row r="17" spans="1:24" s="55" customFormat="1" ht="45" x14ac:dyDescent="0.2">
      <c r="A17" s="62"/>
      <c r="B17" s="63"/>
      <c r="C17" s="64" t="s">
        <v>88</v>
      </c>
      <c r="D17" s="63" t="s">
        <v>87</v>
      </c>
      <c r="E17" s="64" t="s">
        <v>86</v>
      </c>
      <c r="F17" s="63"/>
      <c r="G17" s="63"/>
      <c r="H17" s="63"/>
      <c r="I17" s="63"/>
      <c r="J17" s="63"/>
      <c r="K17" s="62" t="s">
        <v>89</v>
      </c>
      <c r="L17" s="66" t="s">
        <v>112</v>
      </c>
      <c r="M17" s="62" t="s">
        <v>182</v>
      </c>
      <c r="N17" s="62" t="s">
        <v>183</v>
      </c>
      <c r="O17" s="66" t="s">
        <v>112</v>
      </c>
      <c r="P17" s="67" t="s">
        <v>184</v>
      </c>
      <c r="Q17" s="67" t="s">
        <v>185</v>
      </c>
      <c r="R17" s="70">
        <v>1</v>
      </c>
      <c r="S17" s="70">
        <v>1</v>
      </c>
      <c r="T17" s="70">
        <v>1</v>
      </c>
      <c r="U17" s="69">
        <v>6</v>
      </c>
      <c r="V17" s="69">
        <v>6</v>
      </c>
      <c r="W17" s="46" t="s">
        <v>186</v>
      </c>
    </row>
    <row r="18" spans="1:24" s="55" customFormat="1" ht="33.75" x14ac:dyDescent="0.2">
      <c r="A18" s="62"/>
      <c r="B18" s="63"/>
      <c r="C18" s="64" t="s">
        <v>88</v>
      </c>
      <c r="D18" s="63" t="s">
        <v>87</v>
      </c>
      <c r="E18" s="64" t="s">
        <v>86</v>
      </c>
      <c r="F18" s="63"/>
      <c r="G18" s="63"/>
      <c r="H18" s="63"/>
      <c r="I18" s="63"/>
      <c r="J18" s="63"/>
      <c r="K18" s="62" t="s">
        <v>89</v>
      </c>
      <c r="L18" s="66" t="s">
        <v>113</v>
      </c>
      <c r="M18" s="62" t="s">
        <v>187</v>
      </c>
      <c r="N18" s="62" t="s">
        <v>188</v>
      </c>
      <c r="O18" s="66" t="s">
        <v>113</v>
      </c>
      <c r="P18" s="67" t="s">
        <v>189</v>
      </c>
      <c r="Q18" s="67" t="s">
        <v>132</v>
      </c>
      <c r="R18" s="70">
        <v>1</v>
      </c>
      <c r="S18" s="70">
        <v>1</v>
      </c>
      <c r="T18" s="70">
        <v>1</v>
      </c>
      <c r="U18" s="69">
        <v>48</v>
      </c>
      <c r="V18" s="69">
        <v>48</v>
      </c>
      <c r="W18" s="46" t="s">
        <v>186</v>
      </c>
    </row>
    <row r="19" spans="1:24" s="55" customFormat="1" ht="33.75" x14ac:dyDescent="0.2">
      <c r="A19" s="62"/>
      <c r="B19" s="63"/>
      <c r="C19" s="64"/>
      <c r="D19" s="63"/>
      <c r="E19" s="64"/>
      <c r="F19" s="63"/>
      <c r="G19" s="63"/>
      <c r="H19" s="63"/>
      <c r="I19" s="63"/>
      <c r="J19" s="63"/>
      <c r="K19" s="62"/>
      <c r="L19" s="66" t="s">
        <v>190</v>
      </c>
      <c r="M19" s="62" t="s">
        <v>191</v>
      </c>
      <c r="N19" s="62" t="s">
        <v>192</v>
      </c>
      <c r="O19" s="66" t="s">
        <v>190</v>
      </c>
      <c r="P19" s="85" t="s">
        <v>193</v>
      </c>
      <c r="Q19" s="67" t="s">
        <v>194</v>
      </c>
      <c r="R19" s="86">
        <v>0</v>
      </c>
      <c r="S19" s="86">
        <v>0</v>
      </c>
      <c r="T19" s="70">
        <v>1</v>
      </c>
      <c r="U19" s="69">
        <v>0</v>
      </c>
      <c r="V19" s="69">
        <v>0</v>
      </c>
      <c r="W19" s="46" t="s">
        <v>186</v>
      </c>
    </row>
    <row r="20" spans="1:24" s="55" customFormat="1" ht="33.75" x14ac:dyDescent="0.2">
      <c r="A20" s="62"/>
      <c r="B20" s="63"/>
      <c r="C20" s="64" t="s">
        <v>88</v>
      </c>
      <c r="D20" s="63" t="s">
        <v>87</v>
      </c>
      <c r="E20" s="64" t="s">
        <v>86</v>
      </c>
      <c r="F20" s="63"/>
      <c r="G20" s="63"/>
      <c r="H20" s="63"/>
      <c r="I20" s="63"/>
      <c r="J20" s="63"/>
      <c r="K20" s="62" t="s">
        <v>89</v>
      </c>
      <c r="L20" s="66" t="s">
        <v>115</v>
      </c>
      <c r="M20" s="62" t="s">
        <v>195</v>
      </c>
      <c r="N20" s="62" t="s">
        <v>114</v>
      </c>
      <c r="O20" s="66" t="s">
        <v>115</v>
      </c>
      <c r="P20" s="67" t="s">
        <v>196</v>
      </c>
      <c r="Q20" s="67" t="s">
        <v>197</v>
      </c>
      <c r="R20" s="70">
        <v>1</v>
      </c>
      <c r="S20" s="70">
        <v>1</v>
      </c>
      <c r="T20" s="70">
        <v>1</v>
      </c>
      <c r="U20" s="69">
        <v>1783</v>
      </c>
      <c r="V20" s="69">
        <v>1783</v>
      </c>
      <c r="W20" s="46" t="s">
        <v>186</v>
      </c>
    </row>
    <row r="21" spans="1:24" s="55" customFormat="1" ht="45" x14ac:dyDescent="0.2">
      <c r="A21" s="62"/>
      <c r="B21" s="63"/>
      <c r="C21" s="64" t="s">
        <v>88</v>
      </c>
      <c r="D21" s="63" t="s">
        <v>87</v>
      </c>
      <c r="E21" s="64" t="s">
        <v>86</v>
      </c>
      <c r="F21" s="63"/>
      <c r="G21" s="63"/>
      <c r="H21" s="63"/>
      <c r="I21" s="63"/>
      <c r="J21" s="63"/>
      <c r="K21" s="62" t="s">
        <v>89</v>
      </c>
      <c r="L21" s="66" t="s">
        <v>116</v>
      </c>
      <c r="M21" s="62" t="s">
        <v>198</v>
      </c>
      <c r="N21" s="62" t="s">
        <v>199</v>
      </c>
      <c r="O21" s="66" t="s">
        <v>116</v>
      </c>
      <c r="P21" s="67" t="s">
        <v>200</v>
      </c>
      <c r="Q21" s="67" t="s">
        <v>201</v>
      </c>
      <c r="R21" s="70">
        <v>1</v>
      </c>
      <c r="S21" s="70">
        <v>1</v>
      </c>
      <c r="T21" s="70">
        <v>1</v>
      </c>
      <c r="U21" s="69">
        <v>5</v>
      </c>
      <c r="V21" s="69">
        <v>5</v>
      </c>
      <c r="W21" s="46" t="s">
        <v>186</v>
      </c>
    </row>
    <row r="22" spans="1:24" s="55" customFormat="1" ht="33.75" x14ac:dyDescent="0.2">
      <c r="A22" s="62"/>
      <c r="B22" s="63"/>
      <c r="C22" s="64" t="s">
        <v>88</v>
      </c>
      <c r="D22" s="63" t="s">
        <v>87</v>
      </c>
      <c r="E22" s="64" t="s">
        <v>86</v>
      </c>
      <c r="F22" s="63"/>
      <c r="G22" s="63"/>
      <c r="H22" s="63"/>
      <c r="I22" s="63"/>
      <c r="J22" s="63"/>
      <c r="K22" s="62" t="s">
        <v>89</v>
      </c>
      <c r="L22" s="66" t="s">
        <v>117</v>
      </c>
      <c r="M22" s="62" t="s">
        <v>202</v>
      </c>
      <c r="N22" s="62" t="s">
        <v>203</v>
      </c>
      <c r="O22" s="66" t="s">
        <v>117</v>
      </c>
      <c r="P22" s="67" t="s">
        <v>204</v>
      </c>
      <c r="Q22" s="67" t="s">
        <v>133</v>
      </c>
      <c r="R22" s="70">
        <v>1</v>
      </c>
      <c r="S22" s="70">
        <v>1</v>
      </c>
      <c r="T22" s="70">
        <v>1</v>
      </c>
      <c r="U22" s="69">
        <v>212</v>
      </c>
      <c r="V22" s="69">
        <v>212</v>
      </c>
      <c r="W22" s="46" t="s">
        <v>186</v>
      </c>
    </row>
    <row r="23" spans="1:24" s="55" customFormat="1" ht="78.75" x14ac:dyDescent="0.2">
      <c r="A23" s="62"/>
      <c r="B23" s="63"/>
      <c r="C23" s="64" t="s">
        <v>88</v>
      </c>
      <c r="D23" s="63" t="s">
        <v>87</v>
      </c>
      <c r="E23" s="64" t="s">
        <v>86</v>
      </c>
      <c r="F23" s="63"/>
      <c r="G23" s="63"/>
      <c r="H23" s="63"/>
      <c r="I23" s="63"/>
      <c r="J23" s="63"/>
      <c r="K23" s="62"/>
      <c r="L23" s="66" t="s">
        <v>205</v>
      </c>
      <c r="M23" s="62" t="s">
        <v>210</v>
      </c>
      <c r="N23" s="62" t="s">
        <v>211</v>
      </c>
      <c r="O23" s="66" t="s">
        <v>205</v>
      </c>
      <c r="P23" s="67" t="s">
        <v>212</v>
      </c>
      <c r="Q23" s="85" t="s">
        <v>213</v>
      </c>
      <c r="R23" s="70">
        <v>0.55000000000000004</v>
      </c>
      <c r="S23" s="70">
        <v>0.55000000000000004</v>
      </c>
      <c r="T23" s="87">
        <v>0.58209999999999995</v>
      </c>
      <c r="U23" s="69">
        <v>2408552</v>
      </c>
      <c r="V23" s="69">
        <v>4137395</v>
      </c>
      <c r="W23" s="46" t="s">
        <v>186</v>
      </c>
    </row>
    <row r="24" spans="1:24" s="55" customFormat="1" ht="22.5" x14ac:dyDescent="0.2">
      <c r="A24" s="62"/>
      <c r="B24" s="63"/>
      <c r="C24" s="64" t="s">
        <v>88</v>
      </c>
      <c r="D24" s="63" t="s">
        <v>87</v>
      </c>
      <c r="E24" s="64" t="s">
        <v>86</v>
      </c>
      <c r="F24" s="63"/>
      <c r="G24" s="63"/>
      <c r="H24" s="63"/>
      <c r="I24" s="63"/>
      <c r="J24" s="63"/>
      <c r="K24" s="62"/>
      <c r="L24" s="66" t="s">
        <v>206</v>
      </c>
      <c r="M24" s="62" t="s">
        <v>210</v>
      </c>
      <c r="N24" s="62" t="s">
        <v>214</v>
      </c>
      <c r="O24" s="66" t="s">
        <v>206</v>
      </c>
      <c r="P24" s="67" t="s">
        <v>215</v>
      </c>
      <c r="Q24" s="67" t="s">
        <v>216</v>
      </c>
      <c r="R24" s="88" t="s">
        <v>217</v>
      </c>
      <c r="S24" s="88" t="s">
        <v>217</v>
      </c>
      <c r="T24" s="70">
        <v>2.29</v>
      </c>
      <c r="U24" s="69">
        <v>2.29</v>
      </c>
      <c r="V24" s="69">
        <v>1</v>
      </c>
      <c r="W24" s="46" t="s">
        <v>186</v>
      </c>
    </row>
    <row r="25" spans="1:24" s="55" customFormat="1" ht="22.5" x14ac:dyDescent="0.2">
      <c r="A25" s="62"/>
      <c r="B25" s="63"/>
      <c r="C25" s="64" t="s">
        <v>88</v>
      </c>
      <c r="D25" s="63" t="s">
        <v>87</v>
      </c>
      <c r="E25" s="64" t="s">
        <v>86</v>
      </c>
      <c r="F25" s="63"/>
      <c r="G25" s="63"/>
      <c r="H25" s="63"/>
      <c r="I25" s="63"/>
      <c r="J25" s="63"/>
      <c r="K25" s="62"/>
      <c r="L25" s="66" t="s">
        <v>207</v>
      </c>
      <c r="M25" s="62" t="s">
        <v>218</v>
      </c>
      <c r="N25" s="62" t="s">
        <v>219</v>
      </c>
      <c r="O25" s="66" t="s">
        <v>207</v>
      </c>
      <c r="P25" s="67" t="s">
        <v>220</v>
      </c>
      <c r="Q25" s="67" t="s">
        <v>221</v>
      </c>
      <c r="R25" s="77">
        <v>15</v>
      </c>
      <c r="S25" s="77">
        <v>15</v>
      </c>
      <c r="T25" s="89">
        <v>56</v>
      </c>
      <c r="U25" s="69">
        <v>56</v>
      </c>
      <c r="V25" s="69">
        <v>15</v>
      </c>
      <c r="W25" s="46" t="s">
        <v>222</v>
      </c>
    </row>
    <row r="26" spans="1:24" s="55" customFormat="1" ht="22.5" x14ac:dyDescent="0.2">
      <c r="A26" s="62"/>
      <c r="B26" s="63"/>
      <c r="C26" s="64" t="s">
        <v>88</v>
      </c>
      <c r="D26" s="63" t="s">
        <v>87</v>
      </c>
      <c r="E26" s="64" t="s">
        <v>86</v>
      </c>
      <c r="F26" s="63"/>
      <c r="G26" s="63"/>
      <c r="H26" s="63"/>
      <c r="I26" s="63"/>
      <c r="J26" s="63"/>
      <c r="K26" s="62"/>
      <c r="L26" s="66" t="s">
        <v>208</v>
      </c>
      <c r="M26" s="62" t="s">
        <v>223</v>
      </c>
      <c r="N26" s="62" t="s">
        <v>224</v>
      </c>
      <c r="O26" s="66" t="s">
        <v>208</v>
      </c>
      <c r="P26" s="67" t="s">
        <v>225</v>
      </c>
      <c r="Q26" s="67" t="s">
        <v>226</v>
      </c>
      <c r="R26" s="77">
        <v>3285</v>
      </c>
      <c r="S26" s="77">
        <v>3285</v>
      </c>
      <c r="T26" s="77">
        <v>2070</v>
      </c>
      <c r="U26" s="69">
        <v>2070</v>
      </c>
      <c r="V26" s="77">
        <v>3285</v>
      </c>
      <c r="W26" s="46" t="s">
        <v>227</v>
      </c>
    </row>
    <row r="27" spans="1:24" s="55" customFormat="1" ht="22.5" x14ac:dyDescent="0.2">
      <c r="A27" s="62"/>
      <c r="B27" s="63"/>
      <c r="C27" s="64" t="s">
        <v>88</v>
      </c>
      <c r="D27" s="63" t="s">
        <v>87</v>
      </c>
      <c r="E27" s="64" t="s">
        <v>86</v>
      </c>
      <c r="F27" s="63"/>
      <c r="G27" s="63"/>
      <c r="H27" s="63"/>
      <c r="I27" s="63"/>
      <c r="J27" s="63"/>
      <c r="K27" s="62"/>
      <c r="L27" s="66" t="s">
        <v>209</v>
      </c>
      <c r="M27" s="62" t="s">
        <v>228</v>
      </c>
      <c r="N27" s="62" t="s">
        <v>229</v>
      </c>
      <c r="O27" s="66" t="s">
        <v>209</v>
      </c>
      <c r="P27" s="67" t="s">
        <v>230</v>
      </c>
      <c r="Q27" s="67" t="s">
        <v>231</v>
      </c>
      <c r="R27" s="77">
        <v>1</v>
      </c>
      <c r="S27" s="77">
        <v>1</v>
      </c>
      <c r="T27" s="70">
        <v>0</v>
      </c>
      <c r="U27" s="77">
        <v>0</v>
      </c>
      <c r="V27" s="77">
        <v>1</v>
      </c>
      <c r="W27" s="46" t="s">
        <v>186</v>
      </c>
    </row>
    <row r="28" spans="1:24" s="57" customFormat="1" ht="33.75" x14ac:dyDescent="0.2">
      <c r="A28" s="59"/>
      <c r="B28" s="58"/>
      <c r="C28" s="59" t="s">
        <v>88</v>
      </c>
      <c r="D28" s="58" t="s">
        <v>87</v>
      </c>
      <c r="E28" s="59" t="s">
        <v>86</v>
      </c>
      <c r="F28" s="58"/>
      <c r="G28" s="58"/>
      <c r="H28" s="58"/>
      <c r="I28" s="58"/>
      <c r="J28" s="58"/>
      <c r="K28" s="59" t="s">
        <v>89</v>
      </c>
      <c r="L28" s="58" t="s">
        <v>118</v>
      </c>
      <c r="M28" s="59" t="s">
        <v>235</v>
      </c>
      <c r="N28" s="59" t="s">
        <v>122</v>
      </c>
      <c r="O28" s="58" t="s">
        <v>118</v>
      </c>
      <c r="P28" s="78" t="s">
        <v>236</v>
      </c>
      <c r="Q28" s="81" t="s">
        <v>237</v>
      </c>
      <c r="R28" s="82">
        <v>1</v>
      </c>
      <c r="S28" s="90">
        <v>1</v>
      </c>
      <c r="T28" s="90">
        <v>0.17</v>
      </c>
      <c r="U28" s="80">
        <v>0</v>
      </c>
      <c r="V28" s="80">
        <v>12</v>
      </c>
      <c r="W28" s="57" t="s">
        <v>238</v>
      </c>
    </row>
    <row r="29" spans="1:24" s="55" customFormat="1" ht="22.5" x14ac:dyDescent="0.2">
      <c r="A29" s="62"/>
      <c r="B29" s="63"/>
      <c r="C29" s="64" t="s">
        <v>88</v>
      </c>
      <c r="D29" s="63" t="s">
        <v>87</v>
      </c>
      <c r="E29" s="64" t="s">
        <v>86</v>
      </c>
      <c r="F29" s="63"/>
      <c r="G29" s="63"/>
      <c r="H29" s="63"/>
      <c r="I29" s="63"/>
      <c r="J29" s="63"/>
      <c r="K29" s="62" t="s">
        <v>89</v>
      </c>
      <c r="L29" s="66" t="s">
        <v>119</v>
      </c>
      <c r="M29" s="62"/>
      <c r="N29" s="62"/>
      <c r="O29" s="66" t="s">
        <v>119</v>
      </c>
      <c r="P29" s="67"/>
      <c r="Q29" s="55" t="s">
        <v>123</v>
      </c>
      <c r="R29" s="69">
        <v>1</v>
      </c>
      <c r="S29" s="69">
        <v>1</v>
      </c>
      <c r="T29" s="70">
        <v>0</v>
      </c>
      <c r="U29" s="69">
        <v>0</v>
      </c>
      <c r="V29" s="69">
        <v>0</v>
      </c>
      <c r="W29" s="46"/>
    </row>
    <row r="30" spans="1:24" s="57" customFormat="1" ht="33.75" x14ac:dyDescent="0.2">
      <c r="A30" s="59"/>
      <c r="B30" s="58"/>
      <c r="C30" s="59" t="s">
        <v>88</v>
      </c>
      <c r="D30" s="58" t="s">
        <v>87</v>
      </c>
      <c r="E30" s="59" t="s">
        <v>86</v>
      </c>
      <c r="F30" s="58"/>
      <c r="G30" s="58"/>
      <c r="H30" s="58"/>
      <c r="I30" s="58"/>
      <c r="J30" s="58"/>
      <c r="K30" s="59" t="s">
        <v>89</v>
      </c>
      <c r="L30" s="58" t="s">
        <v>120</v>
      </c>
      <c r="M30" s="59" t="s">
        <v>263</v>
      </c>
      <c r="N30" s="59" t="s">
        <v>264</v>
      </c>
      <c r="O30" s="58" t="s">
        <v>120</v>
      </c>
      <c r="P30" s="78" t="s">
        <v>265</v>
      </c>
      <c r="Q30" s="78" t="s">
        <v>134</v>
      </c>
      <c r="R30" s="82">
        <v>1</v>
      </c>
      <c r="S30" s="82">
        <v>1</v>
      </c>
      <c r="T30" s="82">
        <v>0.33329999999999999</v>
      </c>
      <c r="U30" s="80">
        <v>1</v>
      </c>
      <c r="V30" s="80">
        <v>3</v>
      </c>
      <c r="W30" s="81" t="s">
        <v>266</v>
      </c>
      <c r="X30" s="55"/>
    </row>
    <row r="31" spans="1:24" s="57" customFormat="1" ht="33.75" x14ac:dyDescent="0.2">
      <c r="A31" s="59"/>
      <c r="B31" s="58"/>
      <c r="C31" s="59" t="s">
        <v>88</v>
      </c>
      <c r="D31" s="58" t="s">
        <v>87</v>
      </c>
      <c r="E31" s="59" t="s">
        <v>86</v>
      </c>
      <c r="F31" s="58"/>
      <c r="G31" s="58"/>
      <c r="H31" s="58"/>
      <c r="I31" s="58"/>
      <c r="J31" s="58"/>
      <c r="K31" s="59" t="s">
        <v>89</v>
      </c>
      <c r="L31" s="58" t="s">
        <v>121</v>
      </c>
      <c r="M31" s="58" t="s">
        <v>267</v>
      </c>
      <c r="N31" s="58" t="s">
        <v>268</v>
      </c>
      <c r="O31" s="58" t="s">
        <v>121</v>
      </c>
      <c r="P31" s="80" t="s">
        <v>269</v>
      </c>
      <c r="Q31" s="80" t="s">
        <v>135</v>
      </c>
      <c r="R31" s="82">
        <v>1</v>
      </c>
      <c r="S31" s="82">
        <v>1</v>
      </c>
      <c r="T31" s="79">
        <v>0.60940000000000005</v>
      </c>
      <c r="U31" s="80">
        <v>1208.5</v>
      </c>
      <c r="V31" s="80">
        <v>1983</v>
      </c>
      <c r="W31" s="81" t="s">
        <v>270</v>
      </c>
      <c r="X31" s="55"/>
    </row>
    <row r="32" spans="1:24" s="57" customFormat="1" ht="33.75" x14ac:dyDescent="0.2">
      <c r="A32" s="59"/>
      <c r="B32" s="58"/>
      <c r="C32" s="59" t="s">
        <v>88</v>
      </c>
      <c r="D32" s="58" t="s">
        <v>87</v>
      </c>
      <c r="E32" s="59" t="s">
        <v>86</v>
      </c>
      <c r="F32" s="58"/>
      <c r="G32" s="58"/>
      <c r="H32" s="58"/>
      <c r="I32" s="58"/>
      <c r="J32" s="58"/>
      <c r="K32" s="59" t="s">
        <v>89</v>
      </c>
      <c r="L32" s="58" t="s">
        <v>125</v>
      </c>
      <c r="M32" s="58" t="s">
        <v>124</v>
      </c>
      <c r="N32" s="58" t="s">
        <v>122</v>
      </c>
      <c r="O32" s="58" t="s">
        <v>125</v>
      </c>
      <c r="P32" s="91" t="s">
        <v>239</v>
      </c>
      <c r="Q32" s="80" t="s">
        <v>240</v>
      </c>
      <c r="R32" s="90">
        <v>1</v>
      </c>
      <c r="S32" s="90">
        <v>1</v>
      </c>
      <c r="T32" s="82">
        <v>0</v>
      </c>
      <c r="U32" s="80">
        <v>0</v>
      </c>
      <c r="V32" s="80">
        <v>8</v>
      </c>
      <c r="W32" s="57" t="s">
        <v>238</v>
      </c>
    </row>
    <row r="33" spans="1:182" s="57" customFormat="1" ht="22.5" x14ac:dyDescent="0.2">
      <c r="A33" s="59"/>
      <c r="B33" s="58"/>
      <c r="C33" s="59" t="s">
        <v>88</v>
      </c>
      <c r="D33" s="58" t="s">
        <v>87</v>
      </c>
      <c r="E33" s="59" t="s">
        <v>86</v>
      </c>
      <c r="F33" s="58"/>
      <c r="G33" s="58"/>
      <c r="H33" s="58"/>
      <c r="I33" s="58"/>
      <c r="J33" s="58"/>
      <c r="K33" s="59" t="s">
        <v>89</v>
      </c>
      <c r="L33" s="58" t="s">
        <v>126</v>
      </c>
      <c r="M33" s="58" t="s">
        <v>127</v>
      </c>
      <c r="N33" s="58" t="s">
        <v>122</v>
      </c>
      <c r="O33" s="58" t="s">
        <v>126</v>
      </c>
      <c r="P33" s="91" t="s">
        <v>241</v>
      </c>
      <c r="Q33" s="80" t="s">
        <v>242</v>
      </c>
      <c r="R33" s="90">
        <v>0.4</v>
      </c>
      <c r="S33" s="90">
        <v>1</v>
      </c>
      <c r="T33" s="90">
        <v>0.17</v>
      </c>
      <c r="U33" s="80">
        <v>0</v>
      </c>
      <c r="V33" s="80">
        <v>6</v>
      </c>
      <c r="W33" s="57" t="s">
        <v>140</v>
      </c>
    </row>
    <row r="34" spans="1:182" s="57" customFormat="1" ht="22.5" x14ac:dyDescent="0.2">
      <c r="A34" s="62"/>
      <c r="B34" s="63"/>
      <c r="C34" s="64" t="s">
        <v>88</v>
      </c>
      <c r="D34" s="63" t="s">
        <v>87</v>
      </c>
      <c r="E34" s="64" t="s">
        <v>86</v>
      </c>
      <c r="F34" s="63"/>
      <c r="G34" s="63"/>
      <c r="H34" s="63"/>
      <c r="I34" s="63"/>
      <c r="J34" s="63"/>
      <c r="K34" s="62" t="s">
        <v>89</v>
      </c>
      <c r="L34" s="66" t="s">
        <v>128</v>
      </c>
      <c r="M34" s="63" t="s">
        <v>246</v>
      </c>
      <c r="N34" s="63" t="s">
        <v>130</v>
      </c>
      <c r="O34" s="66" t="s">
        <v>128</v>
      </c>
      <c r="P34" s="76" t="s">
        <v>247</v>
      </c>
      <c r="Q34" s="69" t="s">
        <v>248</v>
      </c>
      <c r="R34" s="79">
        <v>1</v>
      </c>
      <c r="S34" s="79">
        <v>1</v>
      </c>
      <c r="T34" s="75">
        <v>2.6259259300000002</v>
      </c>
      <c r="U34" s="76">
        <v>1418</v>
      </c>
      <c r="V34" s="76">
        <v>540</v>
      </c>
      <c r="W34" s="57" t="s">
        <v>249</v>
      </c>
      <c r="X34" s="57" t="s">
        <v>250</v>
      </c>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row>
    <row r="35" spans="1:182" s="57" customFormat="1" ht="22.5" x14ac:dyDescent="0.2">
      <c r="A35" s="62"/>
      <c r="B35" s="63"/>
      <c r="C35" s="64" t="s">
        <v>88</v>
      </c>
      <c r="D35" s="63" t="s">
        <v>87</v>
      </c>
      <c r="E35" s="64" t="s">
        <v>86</v>
      </c>
      <c r="F35" s="63"/>
      <c r="G35" s="63"/>
      <c r="H35" s="63"/>
      <c r="I35" s="63"/>
      <c r="J35" s="63"/>
      <c r="K35" s="62" t="s">
        <v>89</v>
      </c>
      <c r="L35" s="66" t="s">
        <v>129</v>
      </c>
      <c r="M35" s="63" t="s">
        <v>251</v>
      </c>
      <c r="N35" s="63" t="s">
        <v>252</v>
      </c>
      <c r="O35" s="66" t="s">
        <v>129</v>
      </c>
      <c r="P35" s="76" t="s">
        <v>253</v>
      </c>
      <c r="Q35" s="69" t="s">
        <v>254</v>
      </c>
      <c r="R35" s="82">
        <v>0.5</v>
      </c>
      <c r="S35" s="82">
        <v>0.5</v>
      </c>
      <c r="T35" s="75">
        <v>0.8</v>
      </c>
      <c r="U35" s="76">
        <v>180</v>
      </c>
      <c r="V35" s="76">
        <v>225</v>
      </c>
      <c r="W35" s="57" t="s">
        <v>141</v>
      </c>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row>
    <row r="36" spans="1:182" s="55" customFormat="1" ht="22.5" x14ac:dyDescent="0.2">
      <c r="A36" s="57"/>
      <c r="B36" s="57"/>
      <c r="C36" s="64" t="s">
        <v>88</v>
      </c>
      <c r="D36" s="63" t="s">
        <v>87</v>
      </c>
      <c r="E36" s="64" t="s">
        <v>86</v>
      </c>
      <c r="F36" s="57"/>
      <c r="G36" s="57"/>
      <c r="H36" s="57"/>
      <c r="I36" s="57"/>
      <c r="J36" s="57"/>
      <c r="K36" s="62" t="s">
        <v>89</v>
      </c>
      <c r="L36" s="69" t="s">
        <v>255</v>
      </c>
      <c r="M36" s="63" t="s">
        <v>256</v>
      </c>
      <c r="N36" s="69" t="s">
        <v>257</v>
      </c>
      <c r="O36" s="66" t="s">
        <v>255</v>
      </c>
      <c r="P36" s="76" t="s">
        <v>258</v>
      </c>
      <c r="Q36" s="69" t="s">
        <v>259</v>
      </c>
      <c r="R36" s="80">
        <v>50</v>
      </c>
      <c r="S36" s="80">
        <v>50</v>
      </c>
      <c r="T36" s="75">
        <v>0.87269681700000001</v>
      </c>
      <c r="U36" s="76">
        <v>2084</v>
      </c>
      <c r="V36" s="76">
        <v>2388</v>
      </c>
      <c r="W36" s="57" t="s">
        <v>260</v>
      </c>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J36" s="57"/>
      <c r="EK36" s="57"/>
      <c r="EL36" s="57"/>
      <c r="EM36" s="57"/>
      <c r="EN36" s="57"/>
      <c r="EO36" s="57"/>
      <c r="EP36" s="57"/>
      <c r="EQ36" s="57"/>
      <c r="ER36" s="57"/>
      <c r="ES36" s="57"/>
      <c r="ET36" s="57"/>
      <c r="EU36" s="57"/>
      <c r="EV36" s="57"/>
      <c r="EW36" s="57"/>
      <c r="EX36" s="57"/>
      <c r="EY36" s="57"/>
      <c r="EZ36" s="57"/>
      <c r="FA36" s="57"/>
      <c r="FB36" s="57"/>
      <c r="FC36" s="57"/>
      <c r="FD36" s="57"/>
      <c r="FE36" s="57"/>
      <c r="FF36" s="57"/>
      <c r="FG36" s="57"/>
      <c r="FH36" s="57"/>
      <c r="FI36" s="57"/>
      <c r="FJ36" s="57"/>
      <c r="FK36" s="57"/>
      <c r="FL36" s="57"/>
      <c r="FM36" s="57"/>
      <c r="FN36" s="57"/>
      <c r="FO36" s="57"/>
      <c r="FP36" s="57"/>
      <c r="FQ36" s="57"/>
      <c r="FR36" s="57"/>
      <c r="FS36" s="57"/>
      <c r="FT36" s="57"/>
      <c r="FU36" s="57"/>
      <c r="FV36" s="57"/>
      <c r="FW36" s="57"/>
      <c r="FX36" s="57"/>
      <c r="FY36" s="57"/>
      <c r="FZ36" s="57"/>
    </row>
    <row r="37" spans="1:182" s="55" customFormat="1" x14ac:dyDescent="0.2">
      <c r="B37" s="69"/>
      <c r="C37" s="69"/>
      <c r="D37" s="69"/>
      <c r="E37" s="69"/>
      <c r="F37" s="69"/>
      <c r="G37" s="69"/>
      <c r="H37" s="69"/>
      <c r="I37" s="69"/>
      <c r="J37" s="69"/>
      <c r="K37" s="69"/>
      <c r="L37" s="69"/>
      <c r="M37" s="69"/>
      <c r="N37" s="69"/>
      <c r="O37" s="69"/>
      <c r="P37" s="76"/>
      <c r="Q37" s="69"/>
      <c r="R37" s="69"/>
      <c r="S37" s="69"/>
      <c r="T37" s="69"/>
      <c r="U37" s="69"/>
      <c r="V37" s="69"/>
      <c r="W37" s="60"/>
    </row>
    <row r="38" spans="1:182" s="55" customFormat="1" x14ac:dyDescent="0.2">
      <c r="B38" s="69"/>
      <c r="C38" s="69"/>
      <c r="D38" s="69"/>
      <c r="E38" s="69"/>
      <c r="F38" s="69"/>
      <c r="G38" s="69"/>
      <c r="H38" s="69"/>
      <c r="I38" s="69"/>
      <c r="J38" s="69"/>
      <c r="K38" s="69"/>
      <c r="L38" s="69"/>
      <c r="M38" s="69"/>
      <c r="N38" s="69"/>
      <c r="O38" s="69"/>
      <c r="P38" s="69"/>
      <c r="Q38" s="69"/>
      <c r="R38" s="69"/>
      <c r="S38" s="69"/>
      <c r="T38" s="69"/>
      <c r="U38" s="69"/>
      <c r="V38" s="69"/>
      <c r="W38" s="60"/>
    </row>
  </sheetData>
  <pageMargins left="0.70866141732283472" right="0.70866141732283472" top="0.74803149606299213" bottom="0.74803149606299213" header="0.31496062992125984" footer="0.31496062992125984"/>
  <pageSetup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8" sqref="B8"/>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2019-10-16T16:30:22Z</cp:lastPrinted>
  <dcterms:created xsi:type="dcterms:W3CDTF">2014-10-22T05:35:08Z</dcterms:created>
  <dcterms:modified xsi:type="dcterms:W3CDTF">2020-10-20T21:40:53Z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