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62F94B6E-CB32-4A76-A471-5465AC8CA2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G31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 l="1"/>
  <c r="K34" i="1" l="1"/>
  <c r="J34" i="1"/>
  <c r="I34" i="1"/>
  <c r="H34" i="1"/>
  <c r="G34" i="1"/>
  <c r="K25" i="1"/>
  <c r="J25" i="1"/>
  <c r="I25" i="1"/>
  <c r="H25" i="1"/>
  <c r="M34" i="1" l="1"/>
  <c r="M30" i="1"/>
  <c r="M25" i="1"/>
  <c r="M9" i="1"/>
  <c r="G9" i="1"/>
  <c r="G25" i="1" s="1"/>
  <c r="G36" i="1" s="1"/>
  <c r="K36" i="1"/>
  <c r="I36" i="1"/>
  <c r="H36" i="1"/>
  <c r="J36" i="1"/>
  <c r="L34" i="1"/>
  <c r="L30" i="1"/>
  <c r="L25" i="1"/>
  <c r="L9" i="1"/>
  <c r="L36" i="1" l="1"/>
  <c r="M36" i="1"/>
</calcChain>
</file>

<file path=xl/sharedStrings.xml><?xml version="1.0" encoding="utf-8"?>
<sst xmlns="http://schemas.openxmlformats.org/spreadsheetml/2006/main" count="55" uniqueCount="44">
  <si>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</si>
  <si>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</si>
  <si>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</si>
  <si>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</si>
  <si>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</si>
  <si>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</si>
  <si>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</si>
  <si>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</si>
  <si>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</si>
  <si>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</si>
  <si>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</si>
  <si>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</si>
  <si>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</si>
  <si>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</si>
  <si>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</si>
  <si>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</si>
  <si>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</si>
  <si>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</si>
  <si>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</si>
  <si>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</si>
  <si>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</si>
  <si>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</si>
  <si>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</si>
  <si>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</si>
  <si>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</si>
  <si>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B0002</t>
  </si>
  <si>
    <t>POZOS</t>
  </si>
  <si>
    <t>Maquinaria y equipo industrial</t>
  </si>
  <si>
    <t>E0001</t>
  </si>
  <si>
    <t>DIRECCION GENERAL</t>
  </si>
  <si>
    <t>Computadoras y equipo periférico</t>
  </si>
  <si>
    <t>E0002</t>
  </si>
  <si>
    <t>ADMINISTRACION</t>
  </si>
  <si>
    <t>Equipo de defensa y de seguridad</t>
  </si>
  <si>
    <t>E0003</t>
  </si>
  <si>
    <t>COMERCIALIZACION</t>
  </si>
  <si>
    <t>Muebles de oficina y estantería</t>
  </si>
  <si>
    <t>Otro equipo de transporte</t>
  </si>
  <si>
    <t>Sistemas de aire acondicionado calefacción y refr</t>
  </si>
  <si>
    <t>F0001</t>
  </si>
  <si>
    <t>P0001</t>
  </si>
  <si>
    <t>OPERACIÓN Y MANTENIMIENTO</t>
  </si>
  <si>
    <t>Constr de obras p abastecde agua petróleo gas</t>
  </si>
  <si>
    <t>SISTEMA DE AGUA POTABLE Y ALCANTARILLADO MUNICIPAL DE VALLE DE SANTIAGO
Programas y Proyectos de Inversión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</si>
</sst>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workbookViewId="0">
      <selection activeCell="A32" sqref="A32:M3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 t="shared" ref="G9" si="0">+I9</f>
        <v>300000</v>
      </c>
      <c r="H9" s="36">
        <v>545298.59</v>
      </c>
      <c r="I9" s="36">
        <v>300000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 t="shared" ref="G10" si="1">+I10</f>
        <v>50000</v>
      </c>
      <c r="H10" s="36">
        <v>0</v>
      </c>
      <c r="I10" s="36">
        <v>50000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 t="s">
        <v>25</v>
      </c>
      <c r="C11" s="33"/>
      <c r="D11" s="34" t="s">
        <v>26</v>
      </c>
      <c r="E11" s="29">
        <v>5621</v>
      </c>
      <c r="F11" s="30" t="s">
        <v>27</v>
      </c>
      <c r="G11" s="35">
        <f t="shared" ref="G11" si="2">+I11</f>
        <v>50715</v>
      </c>
      <c r="H11" s="36">
        <v>50715</v>
      </c>
      <c r="I11" s="36">
        <v>50715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28</v>
      </c>
      <c r="C12" s="33"/>
      <c r="D12" s="34" t="s">
        <v>29</v>
      </c>
      <c r="E12" s="29">
        <v>5151</v>
      </c>
      <c r="F12" s="30" t="s">
        <v>30</v>
      </c>
      <c r="G12" s="35">
        <f t="shared" ref="G12" si="3">+I12</f>
        <v>0</v>
      </c>
      <c r="H12" s="36">
        <v>11172.85</v>
      </c>
      <c r="I12" s="36">
        <v>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31</v>
      </c>
      <c r="C13" s="33"/>
      <c r="D13" s="34" t="s">
        <v>32</v>
      </c>
      <c r="E13" s="29">
        <v>5151</v>
      </c>
      <c r="F13" s="30" t="s">
        <v>30</v>
      </c>
      <c r="G13" s="35">
        <f t="shared" ref="G13" si="4">+I13</f>
        <v>50899.13</v>
      </c>
      <c r="H13" s="36">
        <v>30000</v>
      </c>
      <c r="I13" s="36">
        <v>50899.13</v>
      </c>
      <c r="J13" s="36">
        <v>50480.13</v>
      </c>
      <c r="K13" s="36">
        <v>50480.13</v>
      </c>
      <c r="L13" s="37">
        <f>IFERROR(K13/H13,0)</f>
        <v>1.6826709999999998</v>
      </c>
      <c r="M13" s="38">
        <f>IFERROR(K13/I13,0)</f>
        <v>0.9917680321844401</v>
      </c>
    </row>
    <row r="14" spans="2:13" x14ac:dyDescent="0.2">
      <c r="B14" s="32"/>
      <c r="C14" s="33"/>
      <c r="D14" s="34"/>
      <c r="E14" s="29">
        <v>5411</v>
      </c>
      <c r="F14" s="30" t="s">
        <v>23</v>
      </c>
      <c r="G14" s="35">
        <f t="shared" ref="G14" si="5">+I14</f>
        <v>0</v>
      </c>
      <c r="H14" s="36">
        <v>500000</v>
      </c>
      <c r="I14" s="36">
        <v>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5511</v>
      </c>
      <c r="F15" s="30" t="s">
        <v>33</v>
      </c>
      <c r="G15" s="35">
        <f t="shared" ref="G15" si="6">+I15</f>
        <v>10350</v>
      </c>
      <c r="H15" s="36">
        <v>10350</v>
      </c>
      <c r="I15" s="36">
        <v>10350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 t="s">
        <v>34</v>
      </c>
      <c r="C16" s="33"/>
      <c r="D16" s="34" t="s">
        <v>35</v>
      </c>
      <c r="E16" s="29">
        <v>5111</v>
      </c>
      <c r="F16" s="30" t="s">
        <v>36</v>
      </c>
      <c r="G16" s="35">
        <f t="shared" ref="G16" si="7">+I16</f>
        <v>10000</v>
      </c>
      <c r="H16" s="36">
        <v>10000</v>
      </c>
      <c r="I16" s="36">
        <v>10000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5151</v>
      </c>
      <c r="F17" s="30" t="s">
        <v>30</v>
      </c>
      <c r="G17" s="35">
        <f t="shared" ref="G17" si="8">+I17</f>
        <v>90000</v>
      </c>
      <c r="H17" s="36">
        <v>50000</v>
      </c>
      <c r="I17" s="36">
        <v>90000</v>
      </c>
      <c r="J17" s="36">
        <v>88864.2</v>
      </c>
      <c r="K17" s="36">
        <v>88864.2</v>
      </c>
      <c r="L17" s="37">
        <f>IFERROR(K17/H17,0)</f>
        <v>1.7772839999999999</v>
      </c>
      <c r="M17" s="38">
        <f>IFERROR(K17/I17,0)</f>
        <v>0.98737999999999992</v>
      </c>
    </row>
    <row r="18" spans="2:13" x14ac:dyDescent="0.2">
      <c r="B18" s="32"/>
      <c r="C18" s="33"/>
      <c r="D18" s="34"/>
      <c r="E18" s="29">
        <v>5491</v>
      </c>
      <c r="F18" s="30" t="s">
        <v>37</v>
      </c>
      <c r="G18" s="35">
        <f t="shared" ref="G18" si="9">+I18</f>
        <v>100000</v>
      </c>
      <c r="H18" s="36">
        <v>50000</v>
      </c>
      <c r="I18" s="36">
        <v>100000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5641</v>
      </c>
      <c r="F19" s="30" t="s">
        <v>38</v>
      </c>
      <c r="G19" s="35">
        <f t="shared" ref="G19" si="10">+I19</f>
        <v>10000</v>
      </c>
      <c r="H19" s="36">
        <v>10000</v>
      </c>
      <c r="I19" s="36">
        <v>10000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 t="s">
        <v>39</v>
      </c>
      <c r="C20" s="33"/>
      <c r="D20" s="34"/>
      <c r="E20" s="29">
        <v>5151</v>
      </c>
      <c r="F20" s="30" t="s">
        <v>30</v>
      </c>
      <c r="G20" s="35">
        <f t="shared" ref="G20" si="11">+I20</f>
        <v>30000</v>
      </c>
      <c r="H20" s="36">
        <v>8000</v>
      </c>
      <c r="I20" s="36">
        <v>30000</v>
      </c>
      <c r="J20" s="36">
        <v>27809.33</v>
      </c>
      <c r="K20" s="36">
        <v>27809.33</v>
      </c>
      <c r="L20" s="37">
        <f>IFERROR(K20/H20,0)</f>
        <v>3.4761662500000003</v>
      </c>
      <c r="M20" s="38">
        <f>IFERROR(K20/I20,0)</f>
        <v>0.9269776666666667</v>
      </c>
    </row>
    <row r="21" spans="2:13" x14ac:dyDescent="0.2">
      <c r="B21" s="32"/>
      <c r="C21" s="33"/>
      <c r="D21" s="34"/>
      <c r="E21" s="29">
        <v>5641</v>
      </c>
      <c r="F21" s="30" t="s">
        <v>38</v>
      </c>
      <c r="G21" s="35">
        <f t="shared" ref="G21" si="12">+I21</f>
        <v>10000</v>
      </c>
      <c r="H21" s="36">
        <v>0</v>
      </c>
      <c r="I21" s="36">
        <v>10000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40</v>
      </c>
      <c r="C22" s="33"/>
      <c r="D22" s="34" t="s">
        <v>41</v>
      </c>
      <c r="E22" s="29">
        <v>5151</v>
      </c>
      <c r="F22" s="30" t="s">
        <v>30</v>
      </c>
      <c r="G22" s="35">
        <f t="shared" ref="G22" si="13">+I22</f>
        <v>30000</v>
      </c>
      <c r="H22" s="36">
        <v>0</v>
      </c>
      <c r="I22" s="36">
        <v>30000</v>
      </c>
      <c r="J22" s="36">
        <v>27755.17</v>
      </c>
      <c r="K22" s="36">
        <v>27755.17</v>
      </c>
      <c r="L22" s="37">
        <f>IFERROR(K22/H22,0)</f>
        <v>0</v>
      </c>
      <c r="M22" s="38">
        <f>IFERROR(K22/I22,0)</f>
        <v>0.92517233333333326</v>
      </c>
    </row>
    <row r="23" spans="2:13" x14ac:dyDescent="0.2">
      <c r="B23" s="32"/>
      <c r="C23" s="33"/>
      <c r="D23" s="34"/>
      <c r="E23" s="39"/>
      <c r="F23" s="40"/>
      <c r="G23" s="44"/>
      <c r="H23" s="44"/>
      <c r="I23" s="44"/>
      <c r="J23" s="44"/>
      <c r="K23" s="44"/>
      <c r="L23" s="41"/>
      <c r="M23" s="42"/>
    </row>
    <row r="24" spans="2:13" x14ac:dyDescent="0.2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88" t="s">
        <v>14</v>
      </c>
      <c r="C25" s="89"/>
      <c r="D25" s="89"/>
      <c r="E25" s="89"/>
      <c r="F25" s="89"/>
      <c r="G25" s="7">
        <f>SUM(G9:G22)</f>
        <v>741964.13</v>
      </c>
      <c r="H25" s="7">
        <f>SUM(H9:H22)</f>
        <v>1275536.44</v>
      </c>
      <c r="I25" s="7">
        <f>SUM(I9:I22)</f>
        <v>741964.13</v>
      </c>
      <c r="J25" s="7">
        <f>SUM(J9:J22)</f>
        <v>194908.82999999996</v>
      </c>
      <c r="K25" s="7">
        <f>SUM(K9:K22)</f>
        <v>194908.82999999996</v>
      </c>
      <c r="L25" s="8">
        <f>IFERROR(K25/H25,0)</f>
        <v>0.15280537967225771</v>
      </c>
      <c r="M25" s="9">
        <f>IFERROR(K25/I25,0)</f>
        <v>0.2626930630730086</v>
      </c>
    </row>
    <row r="26" spans="2:13" ht="4.9000000000000004" customHeight="1" x14ac:dyDescent="0.2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90" t="s">
        <v>15</v>
      </c>
      <c r="C27" s="87"/>
      <c r="D27" s="87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25"/>
      <c r="C28" s="87" t="s">
        <v>16</v>
      </c>
      <c r="D28" s="87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6" customHeight="1" x14ac:dyDescent="0.2">
      <c r="B29" s="45"/>
      <c r="C29" s="46"/>
      <c r="D29" s="46"/>
      <c r="E29" s="39"/>
      <c r="F29" s="46"/>
      <c r="G29" s="27"/>
      <c r="H29" s="27"/>
      <c r="I29" s="27"/>
      <c r="J29" s="27"/>
      <c r="K29" s="27"/>
      <c r="L29" s="27"/>
      <c r="M29" s="28"/>
    </row>
    <row r="30" spans="2:13" x14ac:dyDescent="0.2">
      <c r="B30" s="32" t="s">
        <v>25</v>
      </c>
      <c r="C30" s="33"/>
      <c r="D30" s="27" t="s">
        <v>26</v>
      </c>
      <c r="E30" s="43">
        <v>6231</v>
      </c>
      <c r="F30" s="27" t="s">
        <v>42</v>
      </c>
      <c r="G30" s="35">
        <f t="shared" ref="G30" si="14">+I30</f>
        <v>360731.45</v>
      </c>
      <c r="H30" s="36">
        <v>360731.45</v>
      </c>
      <c r="I30" s="36">
        <v>360731.45</v>
      </c>
      <c r="J30" s="36">
        <v>326322.3</v>
      </c>
      <c r="K30" s="36">
        <v>326322.3</v>
      </c>
      <c r="L30" s="37">
        <f>IFERROR(K30/H30,0)</f>
        <v>0.90461283594762798</v>
      </c>
      <c r="M30" s="38">
        <f>IFERROR(K30/I30,0)</f>
        <v>0.90461283594762798</v>
      </c>
    </row>
    <row r="31" spans="2:13" x14ac:dyDescent="0.2">
      <c r="B31" s="32" t="s">
        <v>31</v>
      </c>
      <c r="C31" s="33"/>
      <c r="D31" s="27" t="s">
        <v>32</v>
      </c>
      <c r="E31" s="43">
        <v>6231</v>
      </c>
      <c r="F31" s="27" t="s">
        <v>42</v>
      </c>
      <c r="G31" s="35">
        <f t="shared" ref="G31" si="15">+I31</f>
        <v>1799800</v>
      </c>
      <c r="H31" s="36">
        <v>0</v>
      </c>
      <c r="I31" s="36">
        <v>1799800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27"/>
      <c r="E32" s="43"/>
      <c r="F32" s="27"/>
      <c r="G32" s="44"/>
      <c r="H32" s="44"/>
      <c r="I32" s="44"/>
      <c r="J32" s="44"/>
      <c r="K32" s="44"/>
      <c r="L32" s="41"/>
      <c r="M32" s="42"/>
    </row>
    <row r="33" spans="2:13" x14ac:dyDescent="0.2">
      <c r="B33" s="47"/>
      <c r="C33" s="48"/>
      <c r="D33" s="49"/>
      <c r="E33" s="50"/>
      <c r="F33" s="49"/>
      <c r="G33" s="49"/>
      <c r="H33" s="49"/>
      <c r="I33" s="49"/>
      <c r="J33" s="49"/>
      <c r="K33" s="49"/>
      <c r="L33" s="49"/>
      <c r="M33" s="51"/>
    </row>
    <row r="34" spans="2:13" x14ac:dyDescent="0.2">
      <c r="B34" s="88" t="s">
        <v>17</v>
      </c>
      <c r="C34" s="89"/>
      <c r="D34" s="89"/>
      <c r="E34" s="89"/>
      <c r="F34" s="89"/>
      <c r="G34" s="7">
        <f>SUM(G30:G31)</f>
        <v>2160531.4500000002</v>
      </c>
      <c r="H34" s="7">
        <f>SUM(H30:H31)</f>
        <v>360731.45</v>
      </c>
      <c r="I34" s="7">
        <f>SUM(I30:I31)</f>
        <v>2160531.4500000002</v>
      </c>
      <c r="J34" s="7">
        <f>SUM(J30:J31)</f>
        <v>326322.3</v>
      </c>
      <c r="K34" s="7">
        <f>SUM(K30:K31)</f>
        <v>326322.3</v>
      </c>
      <c r="L34" s="8">
        <f>IFERROR(K34/H34,0)</f>
        <v>0.90461283594762798</v>
      </c>
      <c r="M34" s="9">
        <f>IFERROR(K34/I34,0)</f>
        <v>0.15103797725323553</v>
      </c>
    </row>
    <row r="35" spans="2:13" x14ac:dyDescent="0.2">
      <c r="B35" s="4"/>
      <c r="C35" s="5"/>
      <c r="D35" s="2"/>
      <c r="E35" s="6"/>
      <c r="F35" s="2"/>
      <c r="G35" s="2"/>
      <c r="H35" s="2"/>
      <c r="I35" s="2"/>
      <c r="J35" s="2"/>
      <c r="K35" s="2"/>
      <c r="L35" s="2"/>
      <c r="M35" s="3"/>
    </row>
    <row r="36" spans="2:13" x14ac:dyDescent="0.2">
      <c r="B36" s="75" t="s">
        <v>18</v>
      </c>
      <c r="C36" s="76"/>
      <c r="D36" s="76"/>
      <c r="E36" s="76"/>
      <c r="F36" s="76"/>
      <c r="G36" s="10">
        <f>+G25+G34</f>
        <v>2902495.58</v>
      </c>
      <c r="H36" s="10">
        <f>+H25+H34</f>
        <v>1636267.89</v>
      </c>
      <c r="I36" s="10">
        <f>+I25+I34</f>
        <v>2902495.58</v>
      </c>
      <c r="J36" s="10">
        <f>+J25+J34</f>
        <v>521231.12999999995</v>
      </c>
      <c r="K36" s="10">
        <f>+K25+K34</f>
        <v>521231.12999999995</v>
      </c>
      <c r="L36" s="11">
        <f>IFERROR(K36/H36,0)</f>
        <v>0.31854877381967078</v>
      </c>
      <c r="M36" s="12">
        <f>IFERROR(K36/I36,0)</f>
        <v>0.17958033548495531</v>
      </c>
    </row>
    <row r="37" spans="2:13" x14ac:dyDescent="0.2">
      <c r="B37" s="13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6"/>
    </row>
    <row r="38" spans="2:13" ht="15" x14ac:dyDescent="0.25">
      <c r="B38" s="17" t="s">
        <v>19</v>
      </c>
      <c r="C38" s="17"/>
      <c r="D38" s="18"/>
      <c r="E38" s="19"/>
      <c r="F38" s="18"/>
      <c r="G38" s="18"/>
      <c r="H38" s="18"/>
    </row>
  </sheetData>
  <mergeCells count="22">
    <mergeCell ref="B36:F36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34:F34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2020-10-20T15:39:35Z</dcterms:modified>
</cp:coreProperties>
</file>