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67BCF91D-3DAB-44CF-B0D5-48CE53D269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<sst xmlns="http://schemas.openxmlformats.org/spreadsheetml/2006/main" count="45" uniqueCount="37">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</sst>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53255847.030000001</v>
      </c>
      <c r="D3" s="3">
        <f t="shared" ref="D3:E3" si="0">SUM(D4:D13)</f>
        <v>37613902.100000001</v>
      </c>
      <c r="E3" s="4">
        <f t="shared" si="0"/>
        <v>37613902.100000001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644949</v>
      </c>
      <c r="E7" s="7">
        <v>644949</v>
      </c>
    </row>
    <row r="8" spans="1:5" x14ac:dyDescent="0.2">
      <c r="A8" s="5"/>
      <c r="B8" s="14" t="s">
        <v>5</v>
      </c>
      <c r="C8" s="6">
        <v>3010.03</v>
      </c>
      <c r="D8" s="6">
        <v>204.36</v>
      </c>
      <c r="E8" s="7">
        <v>204.36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53252837</v>
      </c>
      <c r="D10" s="6">
        <v>36968748.740000002</v>
      </c>
      <c r="E10" s="7">
        <v>36968748.740000002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53255847.030000001</v>
      </c>
      <c r="D14" s="9">
        <f t="shared" ref="D14:E14" si="1">SUM(D15:D23)</f>
        <v>30522484.77</v>
      </c>
      <c r="E14" s="10">
        <f t="shared" si="1"/>
        <v>30181040.439999998</v>
      </c>
    </row>
    <row r="15" spans="1:5" x14ac:dyDescent="0.2">
      <c r="A15" s="5"/>
      <c r="B15" s="14" t="s">
        <v>12</v>
      </c>
      <c r="C15" s="6">
        <v>24901039.620000001</v>
      </c>
      <c r="D15" s="6">
        <v>14986432.970000001</v>
      </c>
      <c r="E15" s="7">
        <v>14956682.970000001</v>
      </c>
    </row>
    <row r="16" spans="1:5" x14ac:dyDescent="0.2">
      <c r="A16" s="5"/>
      <c r="B16" s="14" t="s">
        <v>13</v>
      </c>
      <c r="C16" s="6">
        <v>4740014.75</v>
      </c>
      <c r="D16" s="6">
        <v>2951524.56</v>
      </c>
      <c r="E16" s="7">
        <v>2834638.64</v>
      </c>
    </row>
    <row r="17" spans="1:5" x14ac:dyDescent="0.2">
      <c r="A17" s="5"/>
      <c r="B17" s="14" t="s">
        <v>14</v>
      </c>
      <c r="C17" s="6">
        <v>20959660.48</v>
      </c>
      <c r="D17" s="6">
        <v>11790196.109999999</v>
      </c>
      <c r="E17" s="7">
        <v>11595387.699999999</v>
      </c>
    </row>
    <row r="18" spans="1:5" x14ac:dyDescent="0.2">
      <c r="A18" s="5"/>
      <c r="B18" s="14" t="s">
        <v>9</v>
      </c>
      <c r="C18" s="6">
        <v>382800</v>
      </c>
      <c r="D18" s="6">
        <v>273100</v>
      </c>
      <c r="E18" s="7">
        <v>273100</v>
      </c>
    </row>
    <row r="19" spans="1:5" x14ac:dyDescent="0.2">
      <c r="A19" s="5"/>
      <c r="B19" s="14" t="s">
        <v>15</v>
      </c>
      <c r="C19" s="6">
        <v>1275536.44</v>
      </c>
      <c r="D19" s="6">
        <v>194908.83</v>
      </c>
      <c r="E19" s="7">
        <v>194908.83</v>
      </c>
    </row>
    <row r="20" spans="1:5" x14ac:dyDescent="0.2">
      <c r="A20" s="5"/>
      <c r="B20" s="14" t="s">
        <v>16</v>
      </c>
      <c r="C20" s="6">
        <v>360731.45</v>
      </c>
      <c r="D20" s="6">
        <v>326322.3</v>
      </c>
      <c r="E20" s="7">
        <v>326322.3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636064.29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7091417.3300000019</v>
      </c>
      <c r="E24" s="13">
        <f>E3-E14</f>
        <v>7432861.6600000039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7091417.3300000001</v>
      </c>
      <c r="E28" s="21">
        <f>SUM(E29:E35)</f>
        <v>7432861.6600000001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7091417.3300000001</v>
      </c>
      <c r="E32" s="23">
        <v>7432861.6600000001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7091417.3300000001</v>
      </c>
      <c r="E40" s="13">
        <f>E28+E36</f>
        <v>7432861.6600000001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2020-10-20T15:32:58Z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