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590FAF5A-3A06-4137-92B1-91184A1E9C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<sst xmlns="http://schemas.openxmlformats.org/spreadsheetml/2006/main" count="98" uniqueCount="50">
  <si>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</si>
  <si>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</si>
  <si>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</si>
  <si>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</si>
  <si>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</si>
  <si>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</si>
  <si>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</si>
  <si>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</si>
  <si>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</si>
  <si>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</si>
  <si>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</si>
  <si>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</si>
  <si>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</si>
  <si>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</si>
  <si>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</si>
  <si>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</si>
  <si>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</si>
  <si>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</si>
  <si>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</si>
  <si>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</si>
  <si>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</si>
  <si>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</si>
  <si>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</si>
  <si>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</si>
  <si>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</si>
  <si>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</si>
  <si>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</si>
  <si>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</si>
  <si>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</si>
  <si>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</si>
  <si>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</si>
  <si>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</si>
  <si>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</si>
  <si>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</si>
  <si>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</si>
  <si>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</si>
  <si>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</si>
  <si>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</si>
  <si>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</si>
  <si>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</si>
  <si>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</si>
  <si>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</si>
  <si>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</si>
  <si>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</si>
  <si>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</si>
  <si>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</si>
  <si>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</si>
  <si>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</si>
  <si>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</si>
  <si>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DE AGUA POTABLE Y ALCANTARILLADO MUNICIPAL DE VALLE DE SANTIAGO
ESTADO ANALÍTICO DE INGRESOS
DEL 1 DE ENERO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</si>
</sst>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G26" sqref="G2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644949</v>
      </c>
      <c r="E8" s="22">
        <f t="shared" si="0"/>
        <v>644949</v>
      </c>
      <c r="F8" s="22">
        <v>644949</v>
      </c>
      <c r="G8" s="22">
        <v>644949</v>
      </c>
      <c r="H8" s="22">
        <f t="shared" si="1"/>
        <v>644949</v>
      </c>
      <c r="I8" s="45" t="s">
        <v>39</v>
      </c>
    </row>
    <row r="9" spans="1:9" x14ac:dyDescent="0.2">
      <c r="A9" s="33"/>
      <c r="B9" s="43" t="s">
        <v>4</v>
      </c>
      <c r="C9" s="22">
        <v>3010.03</v>
      </c>
      <c r="D9" s="22">
        <v>0</v>
      </c>
      <c r="E9" s="22">
        <f t="shared" si="0"/>
        <v>3010.03</v>
      </c>
      <c r="F9" s="22">
        <v>92.12</v>
      </c>
      <c r="G9" s="22">
        <v>92.12</v>
      </c>
      <c r="H9" s="22">
        <f t="shared" si="1"/>
        <v>-2917.9100000000003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53252837</v>
      </c>
      <c r="D11" s="22">
        <v>0</v>
      </c>
      <c r="E11" s="22">
        <f t="shared" si="2"/>
        <v>53252837</v>
      </c>
      <c r="F11" s="22">
        <v>24797666.77</v>
      </c>
      <c r="G11" s="22">
        <v>24797666.77</v>
      </c>
      <c r="H11" s="22">
        <f t="shared" si="3"/>
        <v>-28455170.23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661520</v>
      </c>
      <c r="E14" s="22">
        <f t="shared" ref="E14" si="4">C14+D14</f>
        <v>661520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53255847.030000001</v>
      </c>
      <c r="D16" s="23">
        <f t="shared" ref="D16:H16" si="6">SUM(D5:D14)</f>
        <v>1306469</v>
      </c>
      <c r="E16" s="23">
        <f t="shared" si="6"/>
        <v>54562316.030000001</v>
      </c>
      <c r="F16" s="23">
        <f t="shared" si="6"/>
        <v>25442707.890000001</v>
      </c>
      <c r="G16" s="11">
        <f t="shared" si="6"/>
        <v>25442707.890000001</v>
      </c>
      <c r="H16" s="12">
        <f t="shared" si="6"/>
        <v>-27813139.140000001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644949</v>
      </c>
      <c r="E21" s="24">
        <f t="shared" si="7"/>
        <v>644949</v>
      </c>
      <c r="F21" s="24">
        <f t="shared" si="7"/>
        <v>644949</v>
      </c>
      <c r="G21" s="24">
        <f t="shared" si="7"/>
        <v>644949</v>
      </c>
      <c r="H21" s="24">
        <f t="shared" si="7"/>
        <v>644949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644949</v>
      </c>
      <c r="E25" s="25">
        <f t="shared" si="8"/>
        <v>644949</v>
      </c>
      <c r="F25" s="25">
        <v>644949</v>
      </c>
      <c r="G25" s="25">
        <v>644949</v>
      </c>
      <c r="H25" s="25">
        <f t="shared" si="9"/>
        <v>644949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53255847.030000001</v>
      </c>
      <c r="D31" s="26">
        <f t="shared" si="14"/>
        <v>0</v>
      </c>
      <c r="E31" s="26">
        <f t="shared" si="14"/>
        <v>53255847.030000001</v>
      </c>
      <c r="F31" s="26">
        <f t="shared" si="14"/>
        <v>24797758.890000001</v>
      </c>
      <c r="G31" s="26">
        <f t="shared" si="14"/>
        <v>24797758.890000001</v>
      </c>
      <c r="H31" s="26">
        <f t="shared" si="14"/>
        <v>-28458088.140000001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3010.03</v>
      </c>
      <c r="D33" s="25">
        <v>0</v>
      </c>
      <c r="E33" s="25">
        <f>C33+D33</f>
        <v>3010.03</v>
      </c>
      <c r="F33" s="25">
        <v>92.12</v>
      </c>
      <c r="G33" s="25">
        <v>92.12</v>
      </c>
      <c r="H33" s="25">
        <f t="shared" ref="H33:H34" si="15">G33-C33</f>
        <v>-2917.9100000000003</v>
      </c>
      <c r="I33" s="45" t="s">
        <v>40</v>
      </c>
    </row>
    <row r="34" spans="1:9" x14ac:dyDescent="0.2">
      <c r="A34" s="16"/>
      <c r="B34" s="17" t="s">
        <v>32</v>
      </c>
      <c r="C34" s="25">
        <v>53252837</v>
      </c>
      <c r="D34" s="25">
        <v>0</v>
      </c>
      <c r="E34" s="25">
        <f>C34+D34</f>
        <v>53252837</v>
      </c>
      <c r="F34" s="25">
        <v>24797666.77</v>
      </c>
      <c r="G34" s="25">
        <v>24797666.77</v>
      </c>
      <c r="H34" s="25">
        <f t="shared" si="15"/>
        <v>-28455170.23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661520</v>
      </c>
      <c r="E37" s="26">
        <f t="shared" si="17"/>
        <v>661520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661520</v>
      </c>
      <c r="E38" s="25">
        <f>C38+D38</f>
        <v>661520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53255847.030000001</v>
      </c>
      <c r="D39" s="23">
        <f t="shared" ref="D39:H39" si="18">SUM(D37+D31+D21)</f>
        <v>1306469</v>
      </c>
      <c r="E39" s="23">
        <f t="shared" si="18"/>
        <v>54562316.030000001</v>
      </c>
      <c r="F39" s="23">
        <f t="shared" si="18"/>
        <v>25442707.890000001</v>
      </c>
      <c r="G39" s="23">
        <f t="shared" si="18"/>
        <v>25442707.890000001</v>
      </c>
      <c r="H39" s="12">
        <f t="shared" si="18"/>
        <v>-27813139.140000001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2019-04-05T21:16:20Z</cp:lastPrinted>
  <dcterms:created xsi:type="dcterms:W3CDTF">2012-12-11T20:48:19Z</dcterms:created>
  <dcterms:modified xsi:type="dcterms:W3CDTF">2020-07-23T15:40:12Z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