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0\"/>
    </mc:Choice>
  </mc:AlternateContent>
  <xr:revisionPtr revIDLastSave="0" documentId="8_{F3074624-5229-4173-A76E-B6ED780C650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26" i="4" l="1"/>
  <c r="F46" i="4"/>
  <c r="G26" i="4"/>
  <c r="G46" i="4"/>
  <c r="B28" i="4"/>
  <c r="C28" i="4"/>
  <c r="F48" i="4" l="1"/>
  <c r="G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<sst xmlns="http://schemas.openxmlformats.org/spreadsheetml/2006/main" count="59" uniqueCount="59">
  <si>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</si>
  <si>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</si>
  <si>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</si>
  <si>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</si>
  <si>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</si>
  <si>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</si>
  <si>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</si>
  <si>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</si>
  <si>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</si>
  <si>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</si>
  <si>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</si>
  <si>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</si>
  <si>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</si>
  <si>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</si>
  <si>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</si>
  <si>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</si>
  <si>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</si>
  <si>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</si>
  <si>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</si>
  <si>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</si>
  <si>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</si>
  <si>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</si>
  <si>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</si>
  <si>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</si>
  <si>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</si>
  <si>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</si>
  <si>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</si>
  <si>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</si>
  <si>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</si>
  <si>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</si>
  <si>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</si>
  <si>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</si>
  <si>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</si>
  <si>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</si>
  <si>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</si>
  <si>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</si>
  <si>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</si>
  <si>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</si>
  <si>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</si>
  <si>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</si>
  <si>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</si>
  <si>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</si>
  <si>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</si>
  <si>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</si>
  <si>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</si>
  <si>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</si>
  <si>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</si>
  <si>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</si>
  <si>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</si>
  <si>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</si>
  <si>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</si>
  <si>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</si>
  <si>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</si>
  <si>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</si>
  <si>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</si>
  <si>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</si>
  <si>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</si>
  <si>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</si>
  <si>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DE AGUA POTABLE Y ALCANTARILLADO MUNICIPAL DE VALLE DE SANTIAGO
Estado de Situación Financiera
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</si>
</sst>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showGridLines="0" tabSelected="1" zoomScaleNormal="100" zoomScaleSheetLayoutView="100" workbookViewId="0">
      <selection activeCell="B24" sqref="B2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6503972.2999999998</v>
      </c>
      <c r="C5" s="12">
        <v>3244733.31</v>
      </c>
      <c r="D5" s="17"/>
      <c r="E5" s="11" t="s">
        <v>41</v>
      </c>
      <c r="F5" s="12">
        <v>13906606.75</v>
      </c>
      <c r="G5" s="5">
        <v>14164936.92</v>
      </c>
    </row>
    <row r="6" spans="1:7" x14ac:dyDescent="0.2">
      <c r="A6" s="30" t="s">
        <v>28</v>
      </c>
      <c r="B6" s="12">
        <v>32018301.120000001</v>
      </c>
      <c r="C6" s="12">
        <v>30466460.579999998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1544341.24</v>
      </c>
      <c r="C7" s="12">
        <v>1446527.91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275407.78000000003</v>
      </c>
      <c r="C9" s="12">
        <v>275407.78000000003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42598.28</v>
      </c>
      <c r="G12" s="5">
        <v>42598.28</v>
      </c>
    </row>
    <row r="13" spans="1:7" x14ac:dyDescent="0.2">
      <c r="A13" s="37" t="s">
        <v>5</v>
      </c>
      <c r="B13" s="10">
        <f>SUM(B5:B11)</f>
        <v>40342022.440000005</v>
      </c>
      <c r="C13" s="10">
        <f>SUM(C5:C11)</f>
        <v>35433129.579999998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13949205.029999999</v>
      </c>
      <c r="G14" s="5">
        <f>SUM(G5:G12)</f>
        <v>14207535.199999999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33234010.969999999</v>
      </c>
      <c r="C18" s="12">
        <v>33039670.140000001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22254753.379999999</v>
      </c>
      <c r="C19" s="12">
        <v>22087653.879999999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1134149.58</v>
      </c>
      <c r="C20" s="12">
        <v>1134149.58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-7023706.7999999998</v>
      </c>
      <c r="C21" s="12">
        <v>-7023706.7999999998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1201990.03</v>
      </c>
      <c r="C22" s="12">
        <v>1201990.03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50801197.159999996</v>
      </c>
      <c r="C26" s="10">
        <f>SUM(C16:C24)</f>
        <v>50439756.829999998</v>
      </c>
      <c r="D26" s="17"/>
      <c r="E26" s="39" t="s">
        <v>57</v>
      </c>
      <c r="F26" s="10">
        <f>SUM(F24+F14)</f>
        <v>13949205.029999999</v>
      </c>
      <c r="G26" s="6">
        <f>SUM(G14+G24)</f>
        <v>14207535.199999999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91143219.599999994</v>
      </c>
      <c r="C28" s="10">
        <f>C13+C26</f>
        <v>85872886.409999996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44149969.130000003</v>
      </c>
      <c r="G30" s="6">
        <f>SUM(G31:G33)</f>
        <v>44149969.130000003</v>
      </c>
    </row>
    <row r="31" spans="1:7" x14ac:dyDescent="0.2">
      <c r="A31" s="31"/>
      <c r="B31" s="15"/>
      <c r="C31" s="15"/>
      <c r="D31" s="17"/>
      <c r="E31" s="11" t="s">
        <v>2</v>
      </c>
      <c r="F31" s="12">
        <v>40196256.700000003</v>
      </c>
      <c r="G31" s="5">
        <v>40196256.700000003</v>
      </c>
    </row>
    <row r="32" spans="1:7" x14ac:dyDescent="0.2">
      <c r="A32" s="31"/>
      <c r="B32" s="15"/>
      <c r="C32" s="15"/>
      <c r="D32" s="17"/>
      <c r="E32" s="11" t="s">
        <v>18</v>
      </c>
      <c r="F32" s="12">
        <v>3953712.43</v>
      </c>
      <c r="G32" s="5">
        <v>3953712.43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33044045.439999998</v>
      </c>
      <c r="G35" s="6">
        <f>SUM(G36:G40)</f>
        <v>27515382.079999998</v>
      </c>
    </row>
    <row r="36" spans="1:7" x14ac:dyDescent="0.2">
      <c r="A36" s="31"/>
      <c r="B36" s="15"/>
      <c r="C36" s="15"/>
      <c r="D36" s="17"/>
      <c r="E36" s="11" t="s">
        <v>52</v>
      </c>
      <c r="F36" s="12">
        <v>5528663.3600000003</v>
      </c>
      <c r="G36" s="5">
        <v>-323082.44</v>
      </c>
    </row>
    <row r="37" spans="1:7" x14ac:dyDescent="0.2">
      <c r="A37" s="31"/>
      <c r="B37" s="15"/>
      <c r="C37" s="15"/>
      <c r="D37" s="17"/>
      <c r="E37" s="11" t="s">
        <v>19</v>
      </c>
      <c r="F37" s="12">
        <v>27515382.079999998</v>
      </c>
      <c r="G37" s="5">
        <v>27838464.52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77194014.569999993</v>
      </c>
      <c r="G46" s="5">
        <f>SUM(G42+G35+G30)</f>
        <v>71665351.210000008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91143219.599999994</v>
      </c>
      <c r="G48" s="20">
        <f>G46+G26</f>
        <v>85872886.410000011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2020-07-23T15:26:37Z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