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2DO INFORME TRIM 2021\"/>
    </mc:Choice>
  </mc:AlternateContent>
  <xr:revisionPtr revIDLastSave="0" documentId="13_ncr:1_{7821332B-998B-49AA-84FF-1E1FC9AD49CE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<sst xmlns="http://schemas.openxmlformats.org/spreadsheetml/2006/main" count="896" uniqueCount="632">
  <si>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</si>
  <si>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</si>
  <si>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</si>
  <si>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</si>
  <si>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</si>
  <si>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</si>
  <si>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</si>
  <si>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</si>
  <si>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</si>
  <si>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</si>
  <si>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</si>
  <si>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</si>
  <si>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</si>
  <si>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</si>
  <si>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</si>
  <si>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</si>
  <si>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</si>
  <si>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</si>
  <si>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</si>
  <si>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</si>
  <si>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</si>
  <si>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</si>
  <si>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</si>
  <si>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</si>
  <si>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</si>
  <si>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</si>
  <si>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</si>
  <si>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</si>
  <si>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</si>
  <si>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</si>
  <si>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</si>
  <si>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</si>
  <si>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</si>
  <si>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</si>
  <si>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</si>
  <si>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</si>
  <si>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</si>
  <si>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</si>
  <si>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</si>
  <si>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</si>
  <si>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</si>
  <si>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</si>
  <si>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</si>
  <si>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</si>
  <si>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</si>
  <si>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</si>
  <si>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</si>
  <si>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</si>
  <si>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</si>
  <si>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</si>
  <si>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</si>
  <si>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</si>
  <si>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</si>
  <si>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</si>
  <si>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</si>
  <si>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</si>
  <si>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</si>
  <si>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</si>
  <si>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</si>
  <si>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</si>
  <si>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</si>
  <si>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</si>
  <si>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</si>
  <si>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</si>
  <si>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</si>
  <si>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</si>
  <si>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</si>
  <si>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</si>
  <si>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</si>
  <si>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</si>
  <si>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</si>
  <si>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</si>
  <si>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</si>
  <si>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</si>
  <si>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</si>
  <si>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</si>
  <si>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</si>
  <si>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</si>
  <si>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</si>
  <si>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</si>
  <si>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</si>
  <si>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</si>
  <si>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</si>
  <si>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</si>
  <si>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</si>
  <si>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</si>
  <si>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</si>
  <si>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</si>
  <si>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</si>
  <si>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</si>
  <si>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</si>
  <si>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</si>
  <si>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</si>
  <si>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</si>
  <si>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</si>
  <si>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</si>
  <si>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</si>
  <si>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</si>
  <si>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</si>
  <si>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</si>
  <si>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</si>
  <si>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</si>
  <si>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</si>
  <si>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</si>
  <si>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</si>
  <si>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</si>
  <si>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</si>
  <si>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</si>
  <si>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</si>
  <si>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</si>
  <si>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</si>
  <si>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</si>
  <si>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</si>
  <si>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</si>
  <si>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</si>
  <si>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</si>
  <si>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</si>
  <si>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</si>
  <si>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</si>
  <si>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</si>
  <si>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</si>
  <si>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</si>
  <si>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</si>
  <si>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</si>
  <si>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</si>
  <si>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</si>
  <si>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</si>
  <si>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</si>
  <si>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</si>
  <si>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</si>
  <si>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</si>
  <si>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</si>
  <si>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</si>
  <si>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</si>
  <si>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</si>
  <si>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</si>
  <si>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</si>
  <si>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</si>
  <si>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</si>
  <si>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</si>
  <si>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</si>
  <si>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</si>
  <si>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</si>
  <si>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</si>
  <si>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</si>
  <si>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</si>
  <si>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</si>
  <si>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</si>
  <si>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</si>
  <si>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</si>
  <si>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</si>
  <si>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</si>
  <si>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</si>
  <si>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</si>
  <si>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</si>
  <si>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</si>
  <si>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</si>
  <si>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</si>
  <si>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</si>
  <si>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</si>
  <si>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</si>
  <si>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</si>
  <si>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</si>
  <si>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</si>
  <si>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</si>
  <si>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</si>
  <si>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</si>
  <si>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</si>
  <si>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</si>
  <si>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</si>
  <si>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</si>
  <si>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</si>
  <si>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</si>
  <si>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</si>
  <si>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</si>
  <si>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</si>
  <si>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</si>
  <si>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</si>
  <si>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</si>
  <si>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</si>
  <si>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</si>
  <si>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</si>
  <si>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</si>
  <si>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</si>
  <si>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</si>
  <si>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</si>
  <si>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</si>
  <si>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</si>
  <si>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</si>
  <si>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</si>
  <si>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</si>
  <si>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</si>
  <si>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</si>
  <si>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</si>
  <si>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</si>
  <si>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</si>
  <si>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</si>
  <si>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</si>
  <si>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</si>
  <si>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</si>
  <si>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</si>
  <si>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</si>
  <si>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</si>
  <si>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</si>
  <si>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</si>
  <si>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</si>
  <si>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</si>
  <si>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</si>
  <si>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</si>
  <si>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</si>
  <si>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</si>
  <si>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</si>
  <si>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</si>
  <si>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</si>
  <si>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</si>
  <si>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</si>
  <si>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</si>
  <si>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</si>
  <si>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</si>
  <si>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</si>
  <si>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</si>
  <si>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</si>
  <si>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</si>
  <si>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</si>
  <si>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</si>
  <si>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</si>
  <si>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</si>
  <si>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</si>
  <si>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</si>
  <si>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</si>
  <si>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</si>
  <si>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</si>
  <si>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</si>
  <si>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</si>
  <si>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</si>
  <si>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</si>
  <si>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</si>
  <si>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</si>
  <si>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</si>
  <si>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</si>
  <si>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</si>
  <si>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</si>
  <si>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</si>
  <si>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</si>
  <si>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</si>
  <si>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</si>
  <si>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</si>
  <si>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</si>
  <si>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</si>
  <si>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</si>
  <si>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</si>
  <si>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</si>
  <si>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</si>
  <si>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</si>
  <si>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</si>
  <si>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</si>
  <si>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</si>
  <si>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</si>
  <si>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</si>
  <si>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</si>
  <si>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</si>
  <si>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</si>
  <si>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</si>
  <si>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</si>
  <si>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</si>
  <si>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</si>
  <si>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</si>
  <si>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</si>
  <si>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</si>
  <si>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</si>
  <si>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</si>
  <si>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</si>
  <si>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</si>
  <si>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</si>
  <si>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</si>
  <si>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</si>
  <si>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</si>
  <si>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</si>
  <si>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</si>
  <si>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</si>
  <si>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</si>
  <si>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</si>
  <si>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</si>
  <si>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</si>
  <si>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</si>
  <si>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</si>
  <si>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</si>
  <si>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</si>
  <si>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</si>
  <si>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</si>
  <si>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</si>
  <si>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</si>
  <si>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</si>
  <si>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</si>
  <si>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</si>
  <si>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</si>
  <si>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</si>
  <si>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</si>
  <si>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</si>
  <si>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</si>
  <si>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</si>
  <si>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</si>
  <si>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</si>
  <si>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</si>
  <si>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</si>
  <si>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</si>
  <si>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</si>
  <si>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</si>
  <si>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</si>
  <si>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</si>
  <si>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</si>
  <si>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</si>
  <si>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</si>
  <si>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</si>
  <si>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</si>
  <si>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</si>
  <si>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</si>
  <si>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</si>
  <si>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</si>
  <si>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</si>
  <si>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</si>
  <si>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</si>
  <si>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</si>
  <si>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</si>
  <si>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</si>
  <si>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</si>
  <si>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</si>
  <si>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</si>
  <si>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</si>
  <si>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</si>
  <si>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</si>
  <si>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</si>
  <si>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</si>
  <si>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</si>
  <si>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</si>
  <si>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</si>
  <si>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</si>
  <si>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</si>
  <si>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</si>
  <si>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</si>
  <si>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</si>
  <si>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</si>
  <si>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</si>
  <si>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</si>
  <si>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</si>
  <si>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</si>
  <si>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</si>
  <si>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</si>
  <si>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</si>
  <si>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</si>
  <si>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</si>
  <si>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</si>
  <si>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</si>
  <si>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</si>
  <si>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</si>
  <si>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</si>
  <si>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</si>
  <si>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</si>
  <si>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</si>
  <si>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</si>
  <si>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</si>
  <si>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</si>
  <si>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</si>
  <si>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</si>
  <si>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</si>
  <si>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</si>
  <si>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</si>
  <si>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</si>
  <si>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</si>
  <si>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</si>
  <si>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</si>
  <si>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</si>
  <si>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</si>
  <si>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</si>
  <si>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</si>
  <si>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</si>
  <si>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</si>
  <si>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</si>
  <si>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</si>
  <si>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</si>
  <si>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</si>
  <si>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</si>
  <si>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</si>
  <si>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</si>
  <si>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</si>
  <si>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</si>
  <si>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</si>
  <si>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</si>
  <si>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</si>
  <si>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</si>
  <si>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</si>
  <si>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</si>
  <si>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</si>
  <si>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</si>
  <si>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</si>
  <si>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</si>
  <si>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</si>
  <si>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</si>
  <si>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</si>
  <si>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</si>
  <si>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</si>
  <si>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</si>
  <si>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</si>
  <si>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</si>
  <si>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</si>
  <si>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</si>
  <si>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</si>
  <si>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</si>
  <si>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</si>
  <si>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</si>
  <si>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</si>
  <si>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</si>
  <si>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</si>
  <si>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</si>
  <si>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</si>
  <si>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</si>
  <si>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</si>
  <si>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</si>
  <si>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</si>
  <si>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</si>
  <si>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</si>
  <si>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</si>
  <si>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</si>
  <si>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</si>
  <si>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</si>
  <si>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</si>
  <si>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</si>
  <si>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</si>
  <si>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</si>
  <si>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</si>
  <si>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</si>
  <si>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</si>
  <si>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</si>
  <si>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</si>
  <si>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</si>
  <si>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</si>
  <si>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</si>
  <si>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</si>
  <si>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</si>
  <si>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</si>
  <si>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</si>
  <si>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</si>
  <si>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</si>
  <si>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</si>
  <si>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</si>
  <si>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</si>
  <si>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</si>
  <si>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</si>
  <si>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</si>
  <si>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</si>
  <si>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</si>
  <si>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</si>
  <si>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</si>
  <si>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</si>
  <si>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</si>
  <si>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</si>
  <si>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</si>
  <si>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</si>
  <si>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</si>
  <si>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</si>
  <si>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</si>
  <si>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</si>
  <si>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</si>
  <si>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</si>
  <si>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</si>
  <si>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</si>
  <si>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</si>
  <si>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</si>
  <si>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</si>
  <si>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</si>
  <si>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</si>
  <si>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</si>
  <si>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</si>
  <si>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</si>
  <si>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</si>
  <si>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</si>
  <si>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</si>
  <si>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</si>
  <si>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</si>
  <si>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</si>
  <si>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</si>
  <si>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</si>
  <si>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</si>
  <si>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</si>
  <si>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</si>
  <si>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</si>
  <si>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</si>
  <si>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</si>
  <si>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</si>
  <si>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</si>
  <si>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</si>
  <si>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</si>
  <si>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</si>
  <si>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</si>
  <si>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</si>
  <si>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</si>
  <si>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</si>
  <si>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</si>
  <si>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</si>
  <si>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</si>
  <si>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</si>
  <si>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</si>
  <si>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</si>
  <si>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</si>
  <si>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</si>
  <si>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</si>
  <si>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</si>
  <si>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</si>
  <si>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</si>
  <si>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</si>
  <si>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</si>
  <si>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</si>
  <si>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</si>
  <si>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</si>
  <si>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</si>
  <si>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</si>
  <si>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</si>
  <si>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</si>
  <si>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</si>
  <si>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</si>
  <si>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</si>
  <si>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</si>
  <si>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</si>
  <si>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</si>
  <si>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</si>
  <si>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</si>
  <si>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</si>
  <si>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</si>
  <si>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</si>
  <si>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</si>
  <si>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</si>
  <si>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</si>
  <si>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</si>
  <si>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</si>
  <si>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</si>
  <si>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</si>
  <si>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</si>
  <si>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</si>
  <si>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</si>
  <si>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</si>
  <si>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</si>
  <si>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</si>
  <si>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</si>
  <si>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</si>
  <si>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</si>
  <si>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</si>
  <si>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</si>
  <si>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</si>
  <si>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</si>
  <si>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</si>
  <si>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</si>
  <si>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</si>
  <si>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</si>
  <si>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</si>
  <si>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</si>
  <si>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</si>
  <si>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</si>
  <si>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</si>
  <si>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</si>
  <si>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</si>
  <si>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</si>
  <si>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</si>
  <si>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</si>
  <si>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</si>
  <si>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</si>
  <si>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</si>
  <si>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</si>
  <si>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</si>
  <si>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</si>
  <si>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</si>
  <si>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</si>
  <si>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</si>
  <si>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</si>
  <si>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</si>
  <si>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</si>
  <si>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</si>
  <si>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</si>
  <si>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</si>
  <si>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</si>
  <si>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</si>
  <si>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</si>
  <si>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</si>
  <si>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</si>
  <si>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</si>
  <si>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</si>
  <si>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</si>
  <si>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</si>
  <si>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</si>
  <si>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</si>
  <si>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</si>
  <si>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</si>
  <si>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</si>
  <si>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</si>
  <si>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</si>
  <si>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</si>
  <si>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</si>
  <si>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</si>
  <si>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</si>
  <si>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</si>
  <si>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</si>
  <si>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</si>
  <si>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</si>
  <si>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</si>
  <si>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</si>
  <si>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</si>
  <si>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</si>
  <si>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</si>
  <si>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</si>
  <si>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</si>
  <si>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</si>
  <si>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</si>
  <si>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</si>
  <si>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</si>
  <si>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</si>
  <si>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</si>
  <si>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</si>
  <si>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</si>
  <si>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</si>
  <si>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</si>
  <si>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</si>
  <si>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</si>
  <si>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</si>
  <si>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</si>
  <si>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</si>
  <si>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</si>
  <si>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</si>
  <si>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SISTEMA DE AGUA POTABLE Y ALCANTARILLADO MUNICIPAL DE VALLE DE SANTIAGO</t>
  </si>
  <si>
    <t>CORRESPONDIENTE DEL 1 DE ENERO AL 30 DE JUNIO DEL 2021</t>
  </si>
  <si>
    <t>“Bajo protesta de decir verdad declaramos que los Estados Financieros y sus notas, son razonablemente correctos y son responsabilidad del emisor”.</t>
  </si>
  <si>
    <t>__________________                                                         ________________</t>
  </si>
  <si>
    <t xml:space="preserve">   Director General                                                            Coordinador Administrativo</t>
  </si>
  <si>
    <t>Ing. Arturo Castillo Serrano                                               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</si>
</sst>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0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0" xfId="3" applyFont="1" applyAlignment="1" applyProtection="1">
      <alignment vertical="center"/>
      <protection locked="0"/>
    </xf>
    <xf numFmtId="0" fontId="3" fillId="0" borderId="0" xfId="3" applyFont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/>
      <protection locked="0"/>
    </xf>
    <xf numFmtId="0" fontId="3" fillId="0" borderId="0" xfId="3" applyFont="1" applyAlignment="1" applyProtection="1">
      <alignment horizontal="left" vertical="top" wrapText="1"/>
      <protection locked="0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114301</xdr:rowOff>
    </xdr:from>
    <xdr:to>
      <xdr:col>0</xdr:col>
      <xdr:colOff>790575</xdr:colOff>
      <xdr:row>2</xdr:row>
      <xdr:rowOff>142875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05B6C394-0E86-48F6-A5DD-AE3713046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4301"/>
          <a:ext cx="790575" cy="504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2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P20" sqref="P20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626</v>
      </c>
      <c r="B1" s="139"/>
      <c r="C1" s="19"/>
      <c r="D1" s="16" t="s">
        <v>614</v>
      </c>
      <c r="E1" s="17">
        <v>2021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627</v>
      </c>
      <c r="B3" s="141"/>
      <c r="C3" s="19"/>
      <c r="D3" s="16" t="s">
        <v>616</v>
      </c>
      <c r="E3" s="17">
        <v>2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4" x14ac:dyDescent="0.2">
      <c r="A33" s="7"/>
      <c r="B33" s="9"/>
    </row>
    <row r="34" spans="1:4" x14ac:dyDescent="0.2">
      <c r="A34" s="47" t="s">
        <v>49</v>
      </c>
      <c r="B34" s="48" t="s">
        <v>44</v>
      </c>
    </row>
    <row r="35" spans="1:4" x14ac:dyDescent="0.2">
      <c r="A35" s="47" t="s">
        <v>50</v>
      </c>
      <c r="B35" s="48" t="s">
        <v>45</v>
      </c>
    </row>
    <row r="36" spans="1:4" x14ac:dyDescent="0.2">
      <c r="A36" s="7"/>
      <c r="B36" s="10"/>
    </row>
    <row r="37" spans="1:4" x14ac:dyDescent="0.2">
      <c r="A37" s="7"/>
      <c r="B37" s="8" t="s">
        <v>47</v>
      </c>
    </row>
    <row r="38" spans="1:4" x14ac:dyDescent="0.2">
      <c r="A38" s="7" t="s">
        <v>48</v>
      </c>
      <c r="B38" s="48" t="s">
        <v>32</v>
      </c>
    </row>
    <row r="39" spans="1:4" x14ac:dyDescent="0.2">
      <c r="A39" s="7"/>
      <c r="B39" s="48" t="s">
        <v>33</v>
      </c>
    </row>
    <row r="40" spans="1:4" ht="12" thickBot="1" x14ac:dyDescent="0.25">
      <c r="A40" s="11"/>
      <c r="B40" s="12"/>
    </row>
    <row r="41" spans="1:4" x14ac:dyDescent="0.2">
      <c r="A41" s="165" t="s">
        <v>628</v>
      </c>
      <c r="B41" s="165"/>
      <c r="C41" s="166"/>
      <c r="D41" s="166"/>
    </row>
    <row r="42" spans="1:4" x14ac:dyDescent="0.2">
      <c r="A42" s="167"/>
      <c r="B42" s="167"/>
      <c r="C42" s="167"/>
      <c r="D42" s="167"/>
    </row>
    <row r="43" spans="1:4" x14ac:dyDescent="0.2">
      <c r="A43" s="167"/>
      <c r="B43" s="167"/>
      <c r="C43" s="167"/>
      <c r="D43" s="167"/>
    </row>
    <row r="44" spans="1:4" x14ac:dyDescent="0.2">
      <c r="A44" s="167"/>
      <c r="B44" s="167"/>
      <c r="C44" s="167"/>
      <c r="D44" s="167"/>
    </row>
    <row r="45" spans="1:4" x14ac:dyDescent="0.2">
      <c r="A45" s="167"/>
      <c r="B45" s="167"/>
      <c r="C45" s="167"/>
      <c r="D45" s="167"/>
    </row>
    <row r="46" spans="1:4" x14ac:dyDescent="0.2">
      <c r="A46" s="103"/>
      <c r="B46" s="103"/>
      <c r="C46" s="103"/>
      <c r="D46" s="103"/>
    </row>
    <row r="47" spans="1:4" x14ac:dyDescent="0.2">
      <c r="A47" s="103"/>
      <c r="B47" s="103"/>
      <c r="C47" s="103"/>
      <c r="D47" s="103"/>
    </row>
    <row r="48" spans="1:4" x14ac:dyDescent="0.2">
      <c r="A48" s="103"/>
      <c r="B48" s="168" t="s">
        <v>629</v>
      </c>
      <c r="C48" s="103"/>
      <c r="D48" s="103"/>
    </row>
    <row r="49" spans="1:4" x14ac:dyDescent="0.2">
      <c r="A49" s="103"/>
      <c r="B49" s="169" t="s">
        <v>630</v>
      </c>
      <c r="C49" s="103"/>
      <c r="D49" s="103"/>
    </row>
    <row r="50" spans="1:4" x14ac:dyDescent="0.2">
      <c r="A50" s="103"/>
      <c r="B50" s="103" t="s">
        <v>631</v>
      </c>
      <c r="C50" s="103"/>
      <c r="D50" s="103"/>
    </row>
    <row r="51" spans="1:4" x14ac:dyDescent="0.2">
      <c r="A51" s="103"/>
      <c r="B51" s="103"/>
      <c r="C51" s="103"/>
      <c r="D51" s="103"/>
    </row>
    <row r="52" spans="1:4" x14ac:dyDescent="0.2">
      <c r="A52" s="103"/>
      <c r="B52" s="103"/>
      <c r="C52" s="103"/>
      <c r="D52" s="103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A5" sqref="A5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626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627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28650609.260000002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28650609.260000002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626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627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20842944.41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434844.32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291971.82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4600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138272.5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20408100.09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workbookViewId="0">
      <selection activeCell="G2" sqref="G2:G3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626</v>
      </c>
      <c r="B1" s="160"/>
      <c r="C1" s="160"/>
      <c r="D1" s="160"/>
      <c r="E1" s="160"/>
      <c r="F1" s="160"/>
      <c r="G1" s="29" t="s">
        <v>614</v>
      </c>
      <c r="H1" s="30">
        <v>2021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627</v>
      </c>
      <c r="B3" s="162"/>
      <c r="C3" s="162"/>
      <c r="D3" s="162"/>
      <c r="E3" s="162"/>
      <c r="F3" s="162"/>
      <c r="G3" s="16" t="s">
        <v>620</v>
      </c>
      <c r="H3" s="30">
        <v>2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topLeftCell="A39" zoomScale="106" zoomScaleNormal="106" workbookViewId="0">
      <selection activeCell="G42" sqref="G42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626</v>
      </c>
      <c r="B1" s="143"/>
      <c r="C1" s="143"/>
      <c r="D1" s="143"/>
      <c r="E1" s="143"/>
      <c r="F1" s="143"/>
      <c r="G1" s="16" t="s">
        <v>614</v>
      </c>
      <c r="H1" s="27">
        <v>2021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627</v>
      </c>
      <c r="B3" s="143"/>
      <c r="C3" s="143"/>
      <c r="D3" s="143"/>
      <c r="E3" s="143"/>
      <c r="F3" s="143"/>
      <c r="G3" s="16" t="s">
        <v>620</v>
      </c>
      <c r="H3" s="27">
        <v>2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27407.34</v>
      </c>
      <c r="D15" s="26">
        <v>27407.34</v>
      </c>
      <c r="E15" s="26">
        <v>27407.34</v>
      </c>
      <c r="F15" s="26">
        <v>27407.34</v>
      </c>
      <c r="G15" s="26">
        <v>27407.34</v>
      </c>
    </row>
    <row r="16" spans="1:8" x14ac:dyDescent="0.2">
      <c r="A16" s="24">
        <v>1124</v>
      </c>
      <c r="B16" s="22" t="s">
        <v>203</v>
      </c>
      <c r="C16" s="26">
        <v>10190789.970000001</v>
      </c>
      <c r="D16" s="26">
        <v>10190789.970000001</v>
      </c>
      <c r="E16" s="26">
        <v>10190789.970000001</v>
      </c>
      <c r="F16" s="26">
        <v>10230434.130000001</v>
      </c>
      <c r="G16" s="26">
        <v>10058014.560000001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574212.48</v>
      </c>
      <c r="D20" s="26">
        <v>574212.48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36328.019999999997</v>
      </c>
      <c r="D21" s="26">
        <v>36328.019999999997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25139347.82</v>
      </c>
      <c r="D23" s="26">
        <v>25139347.82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683502.05</v>
      </c>
      <c r="D24" s="26">
        <v>683502.05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309704.62</v>
      </c>
      <c r="D25" s="26">
        <v>309704.62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-0.94</v>
      </c>
      <c r="D26" s="26">
        <v>-0.94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1055991.72</v>
      </c>
      <c r="D27" s="26">
        <v>1055991.72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275407.78000000003</v>
      </c>
    </row>
    <row r="42" spans="1:8" x14ac:dyDescent="0.2">
      <c r="A42" s="24">
        <v>1151</v>
      </c>
      <c r="B42" s="22" t="s">
        <v>226</v>
      </c>
      <c r="C42" s="26">
        <v>275407.78000000003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33365992.439999998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204807.97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2450469.17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19295449.699999999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11415265.6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25545575.359999999</v>
      </c>
      <c r="D62" s="26">
        <f t="shared" ref="D62:E62" si="0">SUM(D63:D70)</f>
        <v>0</v>
      </c>
      <c r="E62" s="26">
        <f t="shared" si="0"/>
        <v>-8358197.2400000002</v>
      </c>
    </row>
    <row r="63" spans="1:9" x14ac:dyDescent="0.2">
      <c r="A63" s="24">
        <v>1241</v>
      </c>
      <c r="B63" s="22" t="s">
        <v>240</v>
      </c>
      <c r="C63" s="26">
        <v>3060378.4</v>
      </c>
      <c r="D63" s="26">
        <v>0</v>
      </c>
      <c r="E63" s="26">
        <v>-1816205.2</v>
      </c>
    </row>
    <row r="64" spans="1:9" x14ac:dyDescent="0.2">
      <c r="A64" s="24">
        <v>1242</v>
      </c>
      <c r="B64" s="22" t="s">
        <v>241</v>
      </c>
      <c r="C64" s="26">
        <v>146568.26</v>
      </c>
      <c r="D64" s="26">
        <v>0</v>
      </c>
      <c r="E64" s="26">
        <v>-9245.2900000000009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9437046.3300000001</v>
      </c>
      <c r="D66" s="26">
        <v>0</v>
      </c>
      <c r="E66" s="26">
        <v>-5558111.8700000001</v>
      </c>
    </row>
    <row r="67" spans="1:9" x14ac:dyDescent="0.2">
      <c r="A67" s="24">
        <v>1245</v>
      </c>
      <c r="B67" s="22" t="s">
        <v>244</v>
      </c>
      <c r="C67" s="26">
        <v>83550.16</v>
      </c>
      <c r="D67" s="26">
        <v>0</v>
      </c>
      <c r="E67" s="26">
        <v>-11723.91</v>
      </c>
    </row>
    <row r="68" spans="1:9" x14ac:dyDescent="0.2">
      <c r="A68" s="24">
        <v>1246</v>
      </c>
      <c r="B68" s="22" t="s">
        <v>245</v>
      </c>
      <c r="C68" s="26">
        <v>12818032.210000001</v>
      </c>
      <c r="D68" s="26">
        <v>0</v>
      </c>
      <c r="E68" s="26">
        <v>-962910.97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1134149.58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1134149.58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1201990.03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1201990.03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16400524.579999998</v>
      </c>
      <c r="D110" s="26">
        <f>SUM(D111:D119)</f>
        <v>16400524.579999998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-390910.33</v>
      </c>
      <c r="D111" s="26">
        <f>C111</f>
        <v>-390910.33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3448553.8</v>
      </c>
      <c r="D112" s="26">
        <f t="shared" ref="D112:D119" si="1">C112</f>
        <v>3448553.8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-74134.350000000006</v>
      </c>
      <c r="D113" s="26">
        <f t="shared" si="1"/>
        <v>-74134.350000000006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14874296.76</v>
      </c>
      <c r="D117" s="26">
        <f t="shared" si="1"/>
        <v>14874296.76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-1457281.3</v>
      </c>
      <c r="D119" s="26">
        <f t="shared" si="1"/>
        <v>-1457281.3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626</v>
      </c>
      <c r="B1" s="140"/>
      <c r="C1" s="140"/>
      <c r="D1" s="16" t="s">
        <v>614</v>
      </c>
      <c r="E1" s="27">
        <v>2021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627</v>
      </c>
      <c r="B3" s="140"/>
      <c r="C3" s="140"/>
      <c r="D3" s="16" t="s">
        <v>620</v>
      </c>
      <c r="E3" s="27">
        <v>2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28072489.260000002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88.3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88.3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28072400.960000001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28072400.960000001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0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20408100.09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20219600.09</v>
      </c>
      <c r="D100" s="59">
        <f>C100/$C$99</f>
        <v>0.99076347140749443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10190125.91</v>
      </c>
      <c r="D101" s="59">
        <f t="shared" ref="D101:D164" si="0">C101/$C$99</f>
        <v>0.49931771527292623</v>
      </c>
      <c r="E101" s="58"/>
    </row>
    <row r="102" spans="1:5" x14ac:dyDescent="0.2">
      <c r="A102" s="56">
        <v>5111</v>
      </c>
      <c r="B102" s="53" t="s">
        <v>364</v>
      </c>
      <c r="C102" s="57">
        <v>7156286.7300000004</v>
      </c>
      <c r="D102" s="59">
        <f t="shared" si="0"/>
        <v>0.35065913526691256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366</v>
      </c>
      <c r="C104" s="57">
        <v>970881.93</v>
      </c>
      <c r="D104" s="59">
        <f t="shared" si="0"/>
        <v>4.7573361837623174E-2</v>
      </c>
      <c r="E104" s="58"/>
    </row>
    <row r="105" spans="1:5" x14ac:dyDescent="0.2">
      <c r="A105" s="56">
        <v>5114</v>
      </c>
      <c r="B105" s="53" t="s">
        <v>367</v>
      </c>
      <c r="C105" s="57">
        <v>1351455.7</v>
      </c>
      <c r="D105" s="59">
        <f t="shared" si="0"/>
        <v>6.6221534294719345E-2</v>
      </c>
      <c r="E105" s="58"/>
    </row>
    <row r="106" spans="1:5" x14ac:dyDescent="0.2">
      <c r="A106" s="56">
        <v>5115</v>
      </c>
      <c r="B106" s="53" t="s">
        <v>368</v>
      </c>
      <c r="C106" s="57">
        <v>711501.55</v>
      </c>
      <c r="D106" s="59">
        <f t="shared" si="0"/>
        <v>3.4863683873671163E-2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2662227.2799999998</v>
      </c>
      <c r="D108" s="59">
        <f t="shared" si="0"/>
        <v>0.13044954053829319</v>
      </c>
      <c r="E108" s="58"/>
    </row>
    <row r="109" spans="1:5" x14ac:dyDescent="0.2">
      <c r="A109" s="56">
        <v>5121</v>
      </c>
      <c r="B109" s="53" t="s">
        <v>371</v>
      </c>
      <c r="C109" s="57">
        <v>120693.98</v>
      </c>
      <c r="D109" s="59">
        <f t="shared" si="0"/>
        <v>5.9140233273914716E-3</v>
      </c>
      <c r="E109" s="58"/>
    </row>
    <row r="110" spans="1:5" x14ac:dyDescent="0.2">
      <c r="A110" s="56">
        <v>5122</v>
      </c>
      <c r="B110" s="53" t="s">
        <v>372</v>
      </c>
      <c r="C110" s="57">
        <v>25625.15</v>
      </c>
      <c r="D110" s="59">
        <f t="shared" si="0"/>
        <v>1.2556362369349789E-3</v>
      </c>
      <c r="E110" s="58"/>
    </row>
    <row r="111" spans="1:5" x14ac:dyDescent="0.2">
      <c r="A111" s="56">
        <v>5123</v>
      </c>
      <c r="B111" s="53" t="s">
        <v>373</v>
      </c>
      <c r="C111" s="57">
        <v>464338</v>
      </c>
      <c r="D111" s="59">
        <f t="shared" si="0"/>
        <v>2.2752632432821433E-2</v>
      </c>
      <c r="E111" s="58"/>
    </row>
    <row r="112" spans="1:5" x14ac:dyDescent="0.2">
      <c r="A112" s="56">
        <v>5124</v>
      </c>
      <c r="B112" s="53" t="s">
        <v>374</v>
      </c>
      <c r="C112" s="57">
        <v>1002241.5</v>
      </c>
      <c r="D112" s="59">
        <f t="shared" si="0"/>
        <v>4.910998552438009E-2</v>
      </c>
      <c r="E112" s="58"/>
    </row>
    <row r="113" spans="1:5" x14ac:dyDescent="0.2">
      <c r="A113" s="56">
        <v>5125</v>
      </c>
      <c r="B113" s="53" t="s">
        <v>375</v>
      </c>
      <c r="C113" s="57">
        <v>158780.41</v>
      </c>
      <c r="D113" s="59">
        <f t="shared" si="0"/>
        <v>7.7802641745079761E-3</v>
      </c>
      <c r="E113" s="58"/>
    </row>
    <row r="114" spans="1:5" x14ac:dyDescent="0.2">
      <c r="A114" s="56">
        <v>5126</v>
      </c>
      <c r="B114" s="53" t="s">
        <v>376</v>
      </c>
      <c r="C114" s="57">
        <v>514446.03</v>
      </c>
      <c r="D114" s="59">
        <f t="shared" si="0"/>
        <v>2.5207933503426875E-2</v>
      </c>
      <c r="E114" s="58"/>
    </row>
    <row r="115" spans="1:5" x14ac:dyDescent="0.2">
      <c r="A115" s="56">
        <v>5127</v>
      </c>
      <c r="B115" s="53" t="s">
        <v>377</v>
      </c>
      <c r="C115" s="57">
        <v>343012.68</v>
      </c>
      <c r="D115" s="59">
        <f t="shared" si="0"/>
        <v>1.6807673349665545E-2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33089.53</v>
      </c>
      <c r="D117" s="59">
        <f t="shared" si="0"/>
        <v>1.6213919891648278E-3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7367246.8999999994</v>
      </c>
      <c r="D118" s="59">
        <f t="shared" si="0"/>
        <v>0.36099621559627504</v>
      </c>
      <c r="E118" s="58"/>
    </row>
    <row r="119" spans="1:5" x14ac:dyDescent="0.2">
      <c r="A119" s="56">
        <v>5131</v>
      </c>
      <c r="B119" s="53" t="s">
        <v>381</v>
      </c>
      <c r="C119" s="57">
        <v>3624592.98</v>
      </c>
      <c r="D119" s="59">
        <f t="shared" si="0"/>
        <v>0.17760560581413731</v>
      </c>
      <c r="E119" s="58"/>
    </row>
    <row r="120" spans="1:5" x14ac:dyDescent="0.2">
      <c r="A120" s="56">
        <v>5132</v>
      </c>
      <c r="B120" s="53" t="s">
        <v>382</v>
      </c>
      <c r="C120" s="57">
        <v>5860</v>
      </c>
      <c r="D120" s="59">
        <f t="shared" si="0"/>
        <v>2.8714088887046418E-4</v>
      </c>
      <c r="E120" s="58"/>
    </row>
    <row r="121" spans="1:5" x14ac:dyDescent="0.2">
      <c r="A121" s="56">
        <v>5133</v>
      </c>
      <c r="B121" s="53" t="s">
        <v>383</v>
      </c>
      <c r="C121" s="57">
        <v>391614.3</v>
      </c>
      <c r="D121" s="59">
        <f t="shared" si="0"/>
        <v>1.9189160101772119E-2</v>
      </c>
      <c r="E121" s="58"/>
    </row>
    <row r="122" spans="1:5" x14ac:dyDescent="0.2">
      <c r="A122" s="56">
        <v>5134</v>
      </c>
      <c r="B122" s="53" t="s">
        <v>384</v>
      </c>
      <c r="C122" s="57">
        <v>47370.18</v>
      </c>
      <c r="D122" s="59">
        <f t="shared" si="0"/>
        <v>2.3211460053163624E-3</v>
      </c>
      <c r="E122" s="58"/>
    </row>
    <row r="123" spans="1:5" x14ac:dyDescent="0.2">
      <c r="A123" s="56">
        <v>5135</v>
      </c>
      <c r="B123" s="53" t="s">
        <v>385</v>
      </c>
      <c r="C123" s="57">
        <v>2322474.81</v>
      </c>
      <c r="D123" s="59">
        <f t="shared" si="0"/>
        <v>0.11380161797315058</v>
      </c>
      <c r="E123" s="58"/>
    </row>
    <row r="124" spans="1:5" x14ac:dyDescent="0.2">
      <c r="A124" s="56">
        <v>5136</v>
      </c>
      <c r="B124" s="53" t="s">
        <v>386</v>
      </c>
      <c r="C124" s="57">
        <v>1978</v>
      </c>
      <c r="D124" s="59">
        <f t="shared" si="0"/>
        <v>9.6922300031702761E-5</v>
      </c>
      <c r="E124" s="58"/>
    </row>
    <row r="125" spans="1:5" x14ac:dyDescent="0.2">
      <c r="A125" s="56">
        <v>5137</v>
      </c>
      <c r="B125" s="53" t="s">
        <v>387</v>
      </c>
      <c r="C125" s="57">
        <v>1207.4100000000001</v>
      </c>
      <c r="D125" s="59">
        <f t="shared" si="0"/>
        <v>5.9163273145236717E-5</v>
      </c>
      <c r="E125" s="58"/>
    </row>
    <row r="126" spans="1:5" x14ac:dyDescent="0.2">
      <c r="A126" s="56">
        <v>5138</v>
      </c>
      <c r="B126" s="53" t="s">
        <v>388</v>
      </c>
      <c r="C126" s="57">
        <v>30564.560000000001</v>
      </c>
      <c r="D126" s="59">
        <f t="shared" si="0"/>
        <v>1.49766807616632E-3</v>
      </c>
      <c r="E126" s="58"/>
    </row>
    <row r="127" spans="1:5" x14ac:dyDescent="0.2">
      <c r="A127" s="56">
        <v>5139</v>
      </c>
      <c r="B127" s="53" t="s">
        <v>389</v>
      </c>
      <c r="C127" s="57">
        <v>941584.66</v>
      </c>
      <c r="D127" s="59">
        <f t="shared" si="0"/>
        <v>4.6137791163684952E-2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188500</v>
      </c>
      <c r="D128" s="59">
        <f t="shared" si="0"/>
        <v>9.2365285925055454E-3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12000</v>
      </c>
      <c r="D129" s="59">
        <f t="shared" si="0"/>
        <v>5.8800182021255466E-4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12000</v>
      </c>
      <c r="D131" s="59">
        <f t="shared" si="0"/>
        <v>5.8800182021255466E-4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176500</v>
      </c>
      <c r="D138" s="59">
        <f t="shared" si="0"/>
        <v>8.6485267722929918E-3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400</v>
      </c>
      <c r="C140" s="57">
        <v>176500</v>
      </c>
      <c r="D140" s="59">
        <f t="shared" si="0"/>
        <v>8.6485267722929918E-3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626</v>
      </c>
      <c r="B1" s="144"/>
      <c r="C1" s="144"/>
      <c r="D1" s="29" t="s">
        <v>614</v>
      </c>
      <c r="E1" s="30">
        <v>2021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627</v>
      </c>
      <c r="B3" s="144"/>
      <c r="C3" s="144"/>
      <c r="D3" s="16" t="s">
        <v>620</v>
      </c>
      <c r="E3" s="30">
        <v>2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40196256.700000003</v>
      </c>
    </row>
    <row r="9" spans="1:5" x14ac:dyDescent="0.2">
      <c r="A9" s="35">
        <v>3120</v>
      </c>
      <c r="B9" s="31" t="s">
        <v>470</v>
      </c>
      <c r="C9" s="36">
        <v>3953712.43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8242509.1699999999</v>
      </c>
    </row>
    <row r="15" spans="1:5" x14ac:dyDescent="0.2">
      <c r="A15" s="35">
        <v>3220</v>
      </c>
      <c r="B15" s="31" t="s">
        <v>474</v>
      </c>
      <c r="C15" s="36">
        <v>31933794.879999999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626</v>
      </c>
      <c r="B1" s="144"/>
      <c r="C1" s="144"/>
      <c r="D1" s="29" t="s">
        <v>614</v>
      </c>
      <c r="E1" s="30">
        <v>2021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627</v>
      </c>
      <c r="B3" s="144"/>
      <c r="C3" s="144"/>
      <c r="D3" s="16" t="s">
        <v>620</v>
      </c>
      <c r="E3" s="30">
        <v>2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194379.27</v>
      </c>
      <c r="D9" s="36">
        <v>194379.27</v>
      </c>
    </row>
    <row r="10" spans="1:5" x14ac:dyDescent="0.2">
      <c r="A10" s="35">
        <v>1113</v>
      </c>
      <c r="B10" s="31" t="s">
        <v>489</v>
      </c>
      <c r="C10" s="36">
        <v>9392815.7400000002</v>
      </c>
      <c r="D10" s="36">
        <v>7026734.2199999997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9587195.0099999998</v>
      </c>
      <c r="D15" s="36">
        <f>SUM(D8:D14)</f>
        <v>7221113.4899999993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33365992.439999998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204807.97</v>
      </c>
    </row>
    <row r="24" spans="1:5" x14ac:dyDescent="0.2">
      <c r="A24" s="35">
        <v>1234</v>
      </c>
      <c r="B24" s="31" t="s">
        <v>235</v>
      </c>
      <c r="C24" s="36">
        <v>2450469.17</v>
      </c>
    </row>
    <row r="25" spans="1:5" x14ac:dyDescent="0.2">
      <c r="A25" s="35">
        <v>1235</v>
      </c>
      <c r="B25" s="31" t="s">
        <v>236</v>
      </c>
      <c r="C25" s="36">
        <v>19295449.699999999</v>
      </c>
    </row>
    <row r="26" spans="1:5" x14ac:dyDescent="0.2">
      <c r="A26" s="35">
        <v>1236</v>
      </c>
      <c r="B26" s="31" t="s">
        <v>237</v>
      </c>
      <c r="C26" s="36">
        <v>11415265.6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25545575.359999999</v>
      </c>
    </row>
    <row r="29" spans="1:5" x14ac:dyDescent="0.2">
      <c r="A29" s="35">
        <v>1241</v>
      </c>
      <c r="B29" s="31" t="s">
        <v>240</v>
      </c>
      <c r="C29" s="36">
        <v>3060378.4</v>
      </c>
    </row>
    <row r="30" spans="1:5" x14ac:dyDescent="0.2">
      <c r="A30" s="35">
        <v>1242</v>
      </c>
      <c r="B30" s="31" t="s">
        <v>241</v>
      </c>
      <c r="C30" s="36">
        <v>146568.26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9437046.3300000001</v>
      </c>
    </row>
    <row r="33" spans="1:5" x14ac:dyDescent="0.2">
      <c r="A33" s="35">
        <v>1245</v>
      </c>
      <c r="B33" s="31" t="s">
        <v>244</v>
      </c>
      <c r="C33" s="36">
        <v>83550.16</v>
      </c>
    </row>
    <row r="34" spans="1:5" x14ac:dyDescent="0.2">
      <c r="A34" s="35">
        <v>1246</v>
      </c>
      <c r="B34" s="31" t="s">
        <v>245</v>
      </c>
      <c r="C34" s="36">
        <v>12818032.210000001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1134149.58</v>
      </c>
    </row>
    <row r="38" spans="1:5" x14ac:dyDescent="0.2">
      <c r="A38" s="35">
        <v>1251</v>
      </c>
      <c r="B38" s="31" t="s">
        <v>250</v>
      </c>
      <c r="C38" s="36">
        <v>1134149.58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2021-07-14T20:48:21Z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