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366AFD6E-0654-4CE9-894D-0D23B78DB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4" l="1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3" i="4" l="1"/>
  <c r="Q23" i="4"/>
  <c r="I23" i="4" l="1"/>
  <c r="H23" i="4"/>
  <c r="G23" i="4"/>
  <c r="N4" i="4" l="1"/>
  <c r="Q4" i="4"/>
  <c r="P4" i="4"/>
</calcChain>
</file>

<file path=xl/sharedStrings.xml><?xml version="1.0" encoding="utf-8"?>
<sst xmlns="http://schemas.openxmlformats.org/spreadsheetml/2006/main" count="156" uniqueCount="64">
  <si>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</si>
  <si>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</si>
  <si>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</si>
  <si>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</si>
  <si>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</si>
  <si>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</si>
  <si>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</si>
  <si>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</si>
  <si>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</si>
  <si>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</si>
  <si>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</si>
  <si>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</si>
  <si>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</si>
  <si>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</si>
  <si>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</si>
  <si>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</si>
  <si>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</si>
  <si>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</si>
  <si>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</si>
  <si>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</si>
  <si>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</si>
  <si>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</si>
  <si>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</si>
  <si>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DIRECCION GENERAL</t>
  </si>
  <si>
    <t>5110</t>
  </si>
  <si>
    <t>BIENES MUEBLES</t>
  </si>
  <si>
    <t>31120M42A010000</t>
  </si>
  <si>
    <t>E0003</t>
  </si>
  <si>
    <t>COMERCIALIZACION</t>
  </si>
  <si>
    <t>31120M42A040000</t>
  </si>
  <si>
    <t>5150</t>
  </si>
  <si>
    <t>E0002</t>
  </si>
  <si>
    <t>ADMINISTRACION</t>
  </si>
  <si>
    <t>31120M42A030000</t>
  </si>
  <si>
    <t>F0001</t>
  </si>
  <si>
    <t/>
  </si>
  <si>
    <t>COMUNICACIÓN SOCIAL</t>
  </si>
  <si>
    <t>COMUNICACION SOCIAL Y CULTURA DEL AGUA</t>
  </si>
  <si>
    <t>31120M42A020000</t>
  </si>
  <si>
    <t>P0001</t>
  </si>
  <si>
    <t>OPERACIÓN Y MANTENIMIENTO</t>
  </si>
  <si>
    <t>OPERACION</t>
  </si>
  <si>
    <t>31120M42A050000</t>
  </si>
  <si>
    <t>P0003</t>
  </si>
  <si>
    <t>PLANTA TRATADORA DE AGUAS RECIDUALES</t>
  </si>
  <si>
    <t>PLANTA TRATADORA DE AGUAS RESIDUALES</t>
  </si>
  <si>
    <t>31120M42A090000</t>
  </si>
  <si>
    <t>5190</t>
  </si>
  <si>
    <t>5230</t>
  </si>
  <si>
    <t>5300</t>
  </si>
  <si>
    <t>5310</t>
  </si>
  <si>
    <t>B0001</t>
  </si>
  <si>
    <t>AGUA POTABLE</t>
  </si>
  <si>
    <t>5620</t>
  </si>
  <si>
    <t>31120M42A060000</t>
  </si>
  <si>
    <t>B0002</t>
  </si>
  <si>
    <t>POZOS</t>
  </si>
  <si>
    <t>31120M42A080000</t>
  </si>
  <si>
    <t>5650</t>
  </si>
  <si>
    <t>5690</t>
  </si>
  <si>
    <t>6130</t>
  </si>
  <si>
    <t>OBRA</t>
  </si>
  <si>
    <t>6310</t>
  </si>
  <si>
    <t>Sistema de Agua Potable y Alcantarillado Municipal de Valle de Santiago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</si>
</sst>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D31" sqref="D3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23</v>
      </c>
      <c r="G4" s="12">
        <v>100000</v>
      </c>
      <c r="H4" s="12">
        <v>100000</v>
      </c>
      <c r="I4" s="12">
        <v>38176.720000000001</v>
      </c>
      <c r="J4" s="5"/>
      <c r="K4" s="5"/>
      <c r="L4" s="5"/>
      <c r="M4" s="8" t="s">
        <v>17</v>
      </c>
      <c r="N4" s="7">
        <f>IF(G4&gt;0,I4/G4,0)</f>
        <v>0.38176720000000003</v>
      </c>
      <c r="O4" s="7">
        <f>IF(H4&gt;0,I4/H4,0)</f>
        <v>0.38176720000000003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27</v>
      </c>
      <c r="B5" s="10" t="s">
        <v>28</v>
      </c>
      <c r="C5" s="10" t="s">
        <v>24</v>
      </c>
      <c r="D5" s="10" t="s">
        <v>25</v>
      </c>
      <c r="E5" s="10" t="s">
        <v>29</v>
      </c>
      <c r="F5" s="10" t="s">
        <v>28</v>
      </c>
      <c r="G5" s="12">
        <v>16954.080000000002</v>
      </c>
      <c r="H5" s="12">
        <v>16954.080000000002</v>
      </c>
      <c r="I5" s="12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22</v>
      </c>
      <c r="B6" s="10" t="s">
        <v>23</v>
      </c>
      <c r="C6" s="10" t="s">
        <v>30</v>
      </c>
      <c r="D6" s="10" t="s">
        <v>25</v>
      </c>
      <c r="E6" s="10" t="s">
        <v>26</v>
      </c>
      <c r="F6" s="10" t="s">
        <v>23</v>
      </c>
      <c r="G6" s="12">
        <v>24278.36</v>
      </c>
      <c r="H6" s="12">
        <v>24278.36</v>
      </c>
      <c r="I6" s="12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31</v>
      </c>
      <c r="B7" s="10" t="s">
        <v>32</v>
      </c>
      <c r="C7" s="10" t="s">
        <v>30</v>
      </c>
      <c r="D7" s="10" t="s">
        <v>25</v>
      </c>
      <c r="E7" s="10" t="s">
        <v>33</v>
      </c>
      <c r="F7" s="10" t="s">
        <v>32</v>
      </c>
      <c r="G7" s="12">
        <v>30000</v>
      </c>
      <c r="H7" s="12">
        <v>30000</v>
      </c>
      <c r="I7" s="12">
        <v>17290.8</v>
      </c>
      <c r="J7" s="5"/>
      <c r="K7" s="5"/>
      <c r="L7" s="5"/>
      <c r="M7" s="8" t="s">
        <v>17</v>
      </c>
      <c r="N7" s="7">
        <f>IF(G7&gt;0,I7/G7,0)</f>
        <v>0.57635999999999998</v>
      </c>
      <c r="O7" s="7">
        <f>IF(H7&gt;0,I7/H7,0)</f>
        <v>0.57635999999999998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27</v>
      </c>
      <c r="B8" s="10" t="s">
        <v>28</v>
      </c>
      <c r="C8" s="10" t="s">
        <v>30</v>
      </c>
      <c r="D8" s="10" t="s">
        <v>25</v>
      </c>
      <c r="E8" s="10" t="s">
        <v>29</v>
      </c>
      <c r="F8" s="10" t="s">
        <v>28</v>
      </c>
      <c r="G8" s="12">
        <v>35000</v>
      </c>
      <c r="H8" s="12">
        <v>35000</v>
      </c>
      <c r="I8" s="12">
        <v>9989.9</v>
      </c>
      <c r="J8" s="5"/>
      <c r="K8" s="5"/>
      <c r="L8" s="5"/>
      <c r="M8" s="8" t="s">
        <v>17</v>
      </c>
      <c r="N8" s="7">
        <f>IF(G8&gt;0,I8/G8,0)</f>
        <v>0.28542571428571428</v>
      </c>
      <c r="O8" s="7">
        <f>IF(H8&gt;0,I8/H8,0)</f>
        <v>0.28542571428571428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34</v>
      </c>
      <c r="B9" s="10" t="s">
        <v>36</v>
      </c>
      <c r="C9" s="10" t="s">
        <v>30</v>
      </c>
      <c r="D9" s="10" t="s">
        <v>25</v>
      </c>
      <c r="E9" s="10" t="s">
        <v>38</v>
      </c>
      <c r="F9" s="10" t="s">
        <v>37</v>
      </c>
      <c r="G9" s="12">
        <v>2163.1999999999998</v>
      </c>
      <c r="H9" s="12">
        <v>2163.1999999999998</v>
      </c>
      <c r="I9" s="12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39</v>
      </c>
      <c r="B10" s="10" t="s">
        <v>40</v>
      </c>
      <c r="C10" s="10" t="s">
        <v>30</v>
      </c>
      <c r="D10" s="10" t="s">
        <v>25</v>
      </c>
      <c r="E10" s="10" t="s">
        <v>42</v>
      </c>
      <c r="F10" s="10" t="s">
        <v>41</v>
      </c>
      <c r="G10" s="12">
        <v>20000</v>
      </c>
      <c r="H10" s="12">
        <v>20000</v>
      </c>
      <c r="I10" s="12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43</v>
      </c>
      <c r="B11" s="10" t="s">
        <v>44</v>
      </c>
      <c r="C11" s="10" t="s">
        <v>30</v>
      </c>
      <c r="D11" s="10" t="s">
        <v>25</v>
      </c>
      <c r="E11" s="10" t="s">
        <v>46</v>
      </c>
      <c r="F11" s="10" t="s">
        <v>45</v>
      </c>
      <c r="G11" s="12">
        <v>8000</v>
      </c>
      <c r="H11" s="12">
        <v>8000</v>
      </c>
      <c r="I11" s="12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35</v>
      </c>
      <c r="B12" s="10" t="s">
        <v>44</v>
      </c>
      <c r="C12" s="10" t="s">
        <v>47</v>
      </c>
      <c r="D12" s="10" t="s">
        <v>25</v>
      </c>
      <c r="E12" s="10" t="s">
        <v>46</v>
      </c>
      <c r="F12" s="10" t="s">
        <v>45</v>
      </c>
      <c r="G12" s="12">
        <v>15000</v>
      </c>
      <c r="H12" s="12">
        <v>15000</v>
      </c>
      <c r="I12" s="12">
        <v>15000</v>
      </c>
      <c r="J12" s="5"/>
      <c r="K12" s="5"/>
      <c r="L12" s="5"/>
      <c r="M12" s="8" t="s">
        <v>17</v>
      </c>
      <c r="N12" s="7">
        <f>IF(G12&gt;0,I12/G12,0)</f>
        <v>1</v>
      </c>
      <c r="O12" s="7">
        <f>IF(H12&gt;0,I12/H12,0)</f>
        <v>1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31</v>
      </c>
      <c r="B13" s="10" t="s">
        <v>32</v>
      </c>
      <c r="C13" s="10" t="s">
        <v>48</v>
      </c>
      <c r="D13" s="10" t="s">
        <v>25</v>
      </c>
      <c r="E13" s="10" t="s">
        <v>33</v>
      </c>
      <c r="F13" s="10" t="s">
        <v>32</v>
      </c>
      <c r="G13" s="12">
        <v>36400</v>
      </c>
      <c r="H13" s="12">
        <v>36400</v>
      </c>
      <c r="I13" s="12">
        <v>7970</v>
      </c>
      <c r="J13" s="5"/>
      <c r="K13" s="5"/>
      <c r="L13" s="5"/>
      <c r="M13" s="8" t="s">
        <v>17</v>
      </c>
      <c r="N13" s="7">
        <f>IF(G13&gt;0,I13/G13,0)</f>
        <v>0.21895604395604396</v>
      </c>
      <c r="O13" s="7">
        <f>IF(H13&gt;0,I13/H13,0)</f>
        <v>0.21895604395604396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43</v>
      </c>
      <c r="B14" s="10" t="s">
        <v>44</v>
      </c>
      <c r="C14" s="10" t="s">
        <v>49</v>
      </c>
      <c r="D14" s="10" t="s">
        <v>25</v>
      </c>
      <c r="E14" s="10" t="s">
        <v>46</v>
      </c>
      <c r="F14" s="10" t="s">
        <v>45</v>
      </c>
      <c r="G14" s="12">
        <v>250000</v>
      </c>
      <c r="H14" s="12">
        <v>250000</v>
      </c>
      <c r="I14" s="12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35</v>
      </c>
      <c r="B15" s="10" t="s">
        <v>44</v>
      </c>
      <c r="C15" s="10" t="s">
        <v>50</v>
      </c>
      <c r="D15" s="10" t="s">
        <v>25</v>
      </c>
      <c r="E15" s="10" t="s">
        <v>46</v>
      </c>
      <c r="F15" s="10" t="s">
        <v>45</v>
      </c>
      <c r="G15" s="12">
        <v>0</v>
      </c>
      <c r="H15" s="12">
        <v>0</v>
      </c>
      <c r="I15" s="12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51</v>
      </c>
      <c r="B16" s="10" t="s">
        <v>52</v>
      </c>
      <c r="C16" s="10" t="s">
        <v>53</v>
      </c>
      <c r="D16" s="10" t="s">
        <v>25</v>
      </c>
      <c r="E16" s="10" t="s">
        <v>54</v>
      </c>
      <c r="F16" s="10" t="s">
        <v>52</v>
      </c>
      <c r="G16" s="12">
        <v>400000</v>
      </c>
      <c r="H16" s="12">
        <v>400000</v>
      </c>
      <c r="I16" s="12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55</v>
      </c>
      <c r="B17" s="10" t="s">
        <v>56</v>
      </c>
      <c r="C17" s="10" t="s">
        <v>53</v>
      </c>
      <c r="D17" s="10" t="s">
        <v>25</v>
      </c>
      <c r="E17" s="10" t="s">
        <v>57</v>
      </c>
      <c r="F17" s="10" t="s">
        <v>56</v>
      </c>
      <c r="G17" s="12">
        <v>1622400</v>
      </c>
      <c r="H17" s="12">
        <v>1622400</v>
      </c>
      <c r="I17" s="12">
        <v>880360.33</v>
      </c>
      <c r="J17" s="5"/>
      <c r="K17" s="5"/>
      <c r="L17" s="5"/>
      <c r="M17" s="8" t="s">
        <v>17</v>
      </c>
      <c r="N17" s="7">
        <f>IF(G17&gt;0,I17/G17,0)</f>
        <v>0.54262840853057193</v>
      </c>
      <c r="O17" s="7">
        <f>IF(H17&gt;0,I17/H17,0)</f>
        <v>0.54262840853057193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27</v>
      </c>
      <c r="B18" s="10" t="s">
        <v>28</v>
      </c>
      <c r="C18" s="10" t="s">
        <v>53</v>
      </c>
      <c r="D18" s="10" t="s">
        <v>25</v>
      </c>
      <c r="E18" s="10" t="s">
        <v>29</v>
      </c>
      <c r="F18" s="10" t="s">
        <v>28</v>
      </c>
      <c r="G18" s="12">
        <v>7000</v>
      </c>
      <c r="H18" s="12">
        <v>7000</v>
      </c>
      <c r="I18" s="12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39</v>
      </c>
      <c r="B19" s="10" t="s">
        <v>40</v>
      </c>
      <c r="C19" s="10" t="s">
        <v>58</v>
      </c>
      <c r="D19" s="10" t="s">
        <v>25</v>
      </c>
      <c r="E19" s="10" t="s">
        <v>42</v>
      </c>
      <c r="F19" s="10" t="s">
        <v>41</v>
      </c>
      <c r="G19" s="12">
        <v>21632</v>
      </c>
      <c r="H19" s="12">
        <v>21632</v>
      </c>
      <c r="I19" s="12">
        <v>3140.68</v>
      </c>
      <c r="J19" s="5"/>
      <c r="K19" s="5"/>
      <c r="L19" s="5"/>
      <c r="M19" s="8" t="s">
        <v>17</v>
      </c>
      <c r="N19" s="7">
        <f>IF(G19&gt;0,I19/G19,0)</f>
        <v>0.14518676035502959</v>
      </c>
      <c r="O19" s="7">
        <f>IF(H19&gt;0,I19/H19,0)</f>
        <v>0.14518676035502959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43</v>
      </c>
      <c r="B20" s="10" t="s">
        <v>44</v>
      </c>
      <c r="C20" s="10" t="s">
        <v>59</v>
      </c>
      <c r="D20" s="10" t="s">
        <v>25</v>
      </c>
      <c r="E20" s="10" t="s">
        <v>46</v>
      </c>
      <c r="F20" s="10" t="s">
        <v>45</v>
      </c>
      <c r="G20" s="12">
        <v>250000</v>
      </c>
      <c r="H20" s="12">
        <v>250000</v>
      </c>
      <c r="I20" s="12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35</v>
      </c>
      <c r="B21" s="10" t="s">
        <v>44</v>
      </c>
      <c r="C21" s="10" t="s">
        <v>60</v>
      </c>
      <c r="D21" s="10" t="s">
        <v>61</v>
      </c>
      <c r="E21" s="10" t="s">
        <v>46</v>
      </c>
      <c r="F21" s="10" t="s">
        <v>45</v>
      </c>
      <c r="G21" s="12">
        <v>3967595.63</v>
      </c>
      <c r="H21" s="12">
        <v>3967595.63</v>
      </c>
      <c r="I21" s="12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35</v>
      </c>
      <c r="B22" s="10" t="s">
        <v>44</v>
      </c>
      <c r="C22" s="10" t="s">
        <v>62</v>
      </c>
      <c r="D22" s="10" t="s">
        <v>61</v>
      </c>
      <c r="E22" s="10" t="s">
        <v>46</v>
      </c>
      <c r="F22" s="10" t="s">
        <v>45</v>
      </c>
      <c r="G22" s="12">
        <v>100000</v>
      </c>
      <c r="H22" s="12">
        <v>100000</v>
      </c>
      <c r="I22" s="12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G23" s="13">
        <f>SUM(G4:G22)</f>
        <v>6906423.2699999996</v>
      </c>
      <c r="H23" s="13">
        <f>SUM(H4:H22)</f>
        <v>6906423.2699999996</v>
      </c>
      <c r="I23" s="13">
        <f>SUM(I4:I22)</f>
        <v>971928.43</v>
      </c>
      <c r="P23" s="11">
        <f t="shared" ref="P23" si="0">IF(J23=0,0,L23/J23)</f>
        <v>0</v>
      </c>
      <c r="Q23" s="11">
        <f t="shared" ref="Q23" si="1">IF(L23=0,0,L23/K23)</f>
        <v>0</v>
      </c>
    </row>
    <row r="24" spans="1:17" x14ac:dyDescent="0.25">
      <c r="A24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ignoredErrors>
    <ignoredError sqref="C4:C22" numberStoredAsText="1"/>
    <ignoredError sqref="N4:Q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2025-07-11T14:46:28Z</dcterms:modified>
</cp:coreProperties>
</file>