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F:\INFORMACION TRIMESTRALES Y CUENTAS PUBLICAS\TRIMESTRALES 2025\2DO INFORME TRIMESTRAL 2025\"/>
    </mc:Choice>
  </mc:AlternateContent>
  <xr:revisionPtr revIDLastSave="0" documentId="8_{6E4A6938-F231-493D-A013-49259A93F2B8}" xr6:coauthVersionLast="47" xr6:coauthVersionMax="47" xr10:uidLastSave="{00000000-0000-0000-0000-000000000000}"/>
  <bookViews>
    <workbookView xWindow="-120" yWindow="-120" windowWidth="29040" windowHeight="15720" tabRatio="885" activeTab="3" xr2:uid="{00000000-000D-0000-FFFF-FFFF00000000}"/>
  </bookViews>
  <sheets>
    <sheet name="CA" sheetId="4" r:id="rId1"/>
    <sheet name="CTG" sheetId="8" r:id="rId2"/>
    <sheet name="COG" sheetId="6" r:id="rId3"/>
    <sheet name="CFG" sheetId="5" r:id="rId4"/>
  </sheets>
  <definedNames>
    <definedName name="_xlnm._FilterDatabase" localSheetId="3" hidden="1">CFG!$A$3:$G$39</definedName>
    <definedName name="_xlnm._FilterDatabase" localSheetId="2" hidden="1">COG!$A$4:$A$76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5" l="1"/>
  <c r="G39" i="5" s="1"/>
  <c r="D38" i="5"/>
  <c r="G38" i="5" s="1"/>
  <c r="D37" i="5"/>
  <c r="G37" i="5" s="1"/>
  <c r="D36" i="5"/>
  <c r="G36" i="5" s="1"/>
  <c r="G35" i="5" s="1"/>
  <c r="F35" i="5"/>
  <c r="F41" i="5" s="1"/>
  <c r="E35" i="5"/>
  <c r="E41" i="5" s="1"/>
  <c r="D35" i="5"/>
  <c r="C35" i="5"/>
  <c r="C41" i="5" s="1"/>
  <c r="B35" i="5"/>
  <c r="B41" i="5" s="1"/>
  <c r="D33" i="5"/>
  <c r="G33" i="5" s="1"/>
  <c r="D32" i="5"/>
  <c r="G32" i="5" s="1"/>
  <c r="D31" i="5"/>
  <c r="G31" i="5" s="1"/>
  <c r="D30" i="5"/>
  <c r="G30" i="5" s="1"/>
  <c r="D29" i="5"/>
  <c r="G29" i="5" s="1"/>
  <c r="D28" i="5"/>
  <c r="G28" i="5" s="1"/>
  <c r="D27" i="5"/>
  <c r="G27" i="5" s="1"/>
  <c r="D26" i="5"/>
  <c r="G26" i="5" s="1"/>
  <c r="D25" i="5"/>
  <c r="D24" i="5" s="1"/>
  <c r="F24" i="5"/>
  <c r="E24" i="5"/>
  <c r="C24" i="5"/>
  <c r="B24" i="5"/>
  <c r="D22" i="5"/>
  <c r="G22" i="5" s="1"/>
  <c r="D21" i="5"/>
  <c r="G21" i="5" s="1"/>
  <c r="D20" i="5"/>
  <c r="G20" i="5" s="1"/>
  <c r="D19" i="5"/>
  <c r="G19" i="5" s="1"/>
  <c r="D18" i="5"/>
  <c r="G18" i="5" s="1"/>
  <c r="D17" i="5"/>
  <c r="G17" i="5" s="1"/>
  <c r="D16" i="5"/>
  <c r="D15" i="5" s="1"/>
  <c r="F15" i="5"/>
  <c r="E15" i="5"/>
  <c r="C15" i="5"/>
  <c r="B15" i="5"/>
  <c r="D13" i="5"/>
  <c r="G13" i="5" s="1"/>
  <c r="D12" i="5"/>
  <c r="G12" i="5" s="1"/>
  <c r="D11" i="5"/>
  <c r="G11" i="5" s="1"/>
  <c r="D10" i="5"/>
  <c r="G10" i="5" s="1"/>
  <c r="D9" i="5"/>
  <c r="G9" i="5" s="1"/>
  <c r="D8" i="5"/>
  <c r="G8" i="5" s="1"/>
  <c r="D7" i="5"/>
  <c r="G7" i="5" s="1"/>
  <c r="D6" i="5"/>
  <c r="D5" i="5" s="1"/>
  <c r="F5" i="5"/>
  <c r="E5" i="5"/>
  <c r="C5" i="5"/>
  <c r="B5" i="5"/>
  <c r="D75" i="6"/>
  <c r="G75" i="6" s="1"/>
  <c r="D74" i="6"/>
  <c r="G74" i="6" s="1"/>
  <c r="D73" i="6"/>
  <c r="G73" i="6" s="1"/>
  <c r="D72" i="6"/>
  <c r="G72" i="6" s="1"/>
  <c r="D71" i="6"/>
  <c r="G71" i="6" s="1"/>
  <c r="D70" i="6"/>
  <c r="G70" i="6" s="1"/>
  <c r="D69" i="6"/>
  <c r="G69" i="6" s="1"/>
  <c r="F68" i="6"/>
  <c r="E68" i="6"/>
  <c r="C68" i="6"/>
  <c r="B68" i="6"/>
  <c r="D68" i="6" s="1"/>
  <c r="G68" i="6" s="1"/>
  <c r="D67" i="6"/>
  <c r="G67" i="6" s="1"/>
  <c r="D66" i="6"/>
  <c r="G66" i="6" s="1"/>
  <c r="D65" i="6"/>
  <c r="G65" i="6" s="1"/>
  <c r="F64" i="6"/>
  <c r="E64" i="6"/>
  <c r="C64" i="6"/>
  <c r="B64" i="6"/>
  <c r="D64" i="6" s="1"/>
  <c r="G64" i="6" s="1"/>
  <c r="D63" i="6"/>
  <c r="G63" i="6" s="1"/>
  <c r="D62" i="6"/>
  <c r="G62" i="6" s="1"/>
  <c r="G61" i="6"/>
  <c r="D61" i="6"/>
  <c r="D60" i="6"/>
  <c r="G60" i="6" s="1"/>
  <c r="D59" i="6"/>
  <c r="G59" i="6" s="1"/>
  <c r="D58" i="6"/>
  <c r="G58" i="6" s="1"/>
  <c r="D57" i="6"/>
  <c r="G57" i="6" s="1"/>
  <c r="F56" i="6"/>
  <c r="E56" i="6"/>
  <c r="C56" i="6"/>
  <c r="B56" i="6"/>
  <c r="D56" i="6" s="1"/>
  <c r="G56" i="6" s="1"/>
  <c r="D55" i="6"/>
  <c r="G55" i="6" s="1"/>
  <c r="D54" i="6"/>
  <c r="G54" i="6" s="1"/>
  <c r="G53" i="6"/>
  <c r="D53" i="6"/>
  <c r="F52" i="6"/>
  <c r="E52" i="6"/>
  <c r="C52" i="6"/>
  <c r="B52" i="6"/>
  <c r="D52" i="6" s="1"/>
  <c r="G52" i="6" s="1"/>
  <c r="D51" i="6"/>
  <c r="G51" i="6" s="1"/>
  <c r="D50" i="6"/>
  <c r="G50" i="6" s="1"/>
  <c r="D49" i="6"/>
  <c r="G49" i="6" s="1"/>
  <c r="D48" i="6"/>
  <c r="G48" i="6" s="1"/>
  <c r="D47" i="6"/>
  <c r="G47" i="6" s="1"/>
  <c r="D46" i="6"/>
  <c r="G46" i="6" s="1"/>
  <c r="G45" i="6"/>
  <c r="D45" i="6"/>
  <c r="D44" i="6"/>
  <c r="G44" i="6" s="1"/>
  <c r="D43" i="6"/>
  <c r="G43" i="6" s="1"/>
  <c r="F42" i="6"/>
  <c r="E42" i="6"/>
  <c r="C42" i="6"/>
  <c r="B42" i="6"/>
  <c r="D42" i="6" s="1"/>
  <c r="G42" i="6" s="1"/>
  <c r="D41" i="6"/>
  <c r="G41" i="6" s="1"/>
  <c r="D40" i="6"/>
  <c r="G40" i="6" s="1"/>
  <c r="D39" i="6"/>
  <c r="G39" i="6" s="1"/>
  <c r="D38" i="6"/>
  <c r="G38" i="6" s="1"/>
  <c r="G37" i="6"/>
  <c r="D37" i="6"/>
  <c r="D36" i="6"/>
  <c r="G36" i="6" s="1"/>
  <c r="D35" i="6"/>
  <c r="G35" i="6" s="1"/>
  <c r="D34" i="6"/>
  <c r="G34" i="6" s="1"/>
  <c r="D33" i="6"/>
  <c r="G33" i="6" s="1"/>
  <c r="F32" i="6"/>
  <c r="E32" i="6"/>
  <c r="C32" i="6"/>
  <c r="B32" i="6"/>
  <c r="D32" i="6" s="1"/>
  <c r="G32" i="6" s="1"/>
  <c r="D31" i="6"/>
  <c r="G31" i="6" s="1"/>
  <c r="D30" i="6"/>
  <c r="G30" i="6" s="1"/>
  <c r="G29" i="6"/>
  <c r="D29" i="6"/>
  <c r="D28" i="6"/>
  <c r="G28" i="6" s="1"/>
  <c r="D27" i="6"/>
  <c r="G27" i="6" s="1"/>
  <c r="D26" i="6"/>
  <c r="G26" i="6" s="1"/>
  <c r="D25" i="6"/>
  <c r="G25" i="6" s="1"/>
  <c r="D24" i="6"/>
  <c r="G24" i="6" s="1"/>
  <c r="D23" i="6"/>
  <c r="G23" i="6" s="1"/>
  <c r="F22" i="6"/>
  <c r="E22" i="6"/>
  <c r="C22" i="6"/>
  <c r="B22" i="6"/>
  <c r="D22" i="6" s="1"/>
  <c r="G22" i="6" s="1"/>
  <c r="G21" i="6"/>
  <c r="D21" i="6"/>
  <c r="D20" i="6"/>
  <c r="G20" i="6" s="1"/>
  <c r="D19" i="6"/>
  <c r="G19" i="6" s="1"/>
  <c r="D18" i="6"/>
  <c r="G18" i="6" s="1"/>
  <c r="D17" i="6"/>
  <c r="G17" i="6" s="1"/>
  <c r="D16" i="6"/>
  <c r="G16" i="6" s="1"/>
  <c r="D15" i="6"/>
  <c r="G15" i="6" s="1"/>
  <c r="D14" i="6"/>
  <c r="G14" i="6" s="1"/>
  <c r="D13" i="6"/>
  <c r="G13" i="6" s="1"/>
  <c r="F12" i="6"/>
  <c r="E12" i="6"/>
  <c r="C12" i="6"/>
  <c r="B12" i="6"/>
  <c r="D12" i="6" s="1"/>
  <c r="G12" i="6" s="1"/>
  <c r="D11" i="6"/>
  <c r="G11" i="6" s="1"/>
  <c r="D10" i="6"/>
  <c r="G10" i="6" s="1"/>
  <c r="D9" i="6"/>
  <c r="G9" i="6" s="1"/>
  <c r="D8" i="6"/>
  <c r="G8" i="6" s="1"/>
  <c r="D7" i="6"/>
  <c r="G7" i="6" s="1"/>
  <c r="D6" i="6"/>
  <c r="G6" i="6" s="1"/>
  <c r="D5" i="6"/>
  <c r="G5" i="6" s="1"/>
  <c r="F4" i="6"/>
  <c r="F76" i="6" s="1"/>
  <c r="E4" i="6"/>
  <c r="E76" i="6" s="1"/>
  <c r="C4" i="6"/>
  <c r="C76" i="6" s="1"/>
  <c r="B4" i="6"/>
  <c r="D4" i="6" s="1"/>
  <c r="F15" i="8"/>
  <c r="E15" i="8"/>
  <c r="C15" i="8"/>
  <c r="B15" i="8"/>
  <c r="D13" i="8"/>
  <c r="G13" i="8" s="1"/>
  <c r="D11" i="8"/>
  <c r="D15" i="8" s="1"/>
  <c r="D9" i="8"/>
  <c r="G9" i="8" s="1"/>
  <c r="D7" i="8"/>
  <c r="G7" i="8" s="1"/>
  <c r="D5" i="8"/>
  <c r="G5" i="8" s="1"/>
  <c r="F49" i="4"/>
  <c r="E49" i="4"/>
  <c r="D49" i="4"/>
  <c r="C49" i="4"/>
  <c r="B49" i="4"/>
  <c r="G47" i="4"/>
  <c r="D47" i="4"/>
  <c r="D45" i="4"/>
  <c r="G45" i="4" s="1"/>
  <c r="D43" i="4"/>
  <c r="G43" i="4" s="1"/>
  <c r="D41" i="4"/>
  <c r="G41" i="4" s="1"/>
  <c r="D39" i="4"/>
  <c r="G39" i="4" s="1"/>
  <c r="D37" i="4"/>
  <c r="G37" i="4" s="1"/>
  <c r="D35" i="4"/>
  <c r="G35" i="4" s="1"/>
  <c r="D33" i="4"/>
  <c r="G33" i="4" s="1"/>
  <c r="F26" i="4"/>
  <c r="E26" i="4"/>
  <c r="C26" i="4"/>
  <c r="B26" i="4"/>
  <c r="D24" i="4"/>
  <c r="G24" i="4" s="1"/>
  <c r="D23" i="4"/>
  <c r="G23" i="4" s="1"/>
  <c r="D22" i="4"/>
  <c r="G22" i="4" s="1"/>
  <c r="D21" i="4"/>
  <c r="D26" i="4" s="1"/>
  <c r="F15" i="4"/>
  <c r="E15" i="4"/>
  <c r="C15" i="4"/>
  <c r="B15" i="4"/>
  <c r="D14" i="4"/>
  <c r="G14" i="4" s="1"/>
  <c r="D13" i="4"/>
  <c r="G13" i="4" s="1"/>
  <c r="D12" i="4"/>
  <c r="G12" i="4" s="1"/>
  <c r="D11" i="4"/>
  <c r="G11" i="4" s="1"/>
  <c r="D10" i="4"/>
  <c r="G10" i="4" s="1"/>
  <c r="D9" i="4"/>
  <c r="G9" i="4" s="1"/>
  <c r="D8" i="4"/>
  <c r="G8" i="4" s="1"/>
  <c r="G7" i="4"/>
  <c r="D7" i="4"/>
  <c r="D6" i="4"/>
  <c r="G6" i="4" s="1"/>
  <c r="D5" i="4"/>
  <c r="D15" i="4" s="1"/>
  <c r="D41" i="5" l="1"/>
  <c r="G25" i="5"/>
  <c r="G24" i="5" s="1"/>
  <c r="G41" i="5" s="1"/>
  <c r="G6" i="5"/>
  <c r="G5" i="5" s="1"/>
  <c r="G16" i="5"/>
  <c r="G15" i="5" s="1"/>
  <c r="D76" i="6"/>
  <c r="G4" i="6"/>
  <c r="G76" i="6" s="1"/>
  <c r="B76" i="6"/>
  <c r="G15" i="8"/>
  <c r="G11" i="8"/>
  <c r="G49" i="4"/>
  <c r="G21" i="4"/>
  <c r="G26" i="4" s="1"/>
  <c r="G5" i="4"/>
  <c r="G15" i="4" s="1"/>
</calcChain>
</file>

<file path=xl/sharedStrings.xml><?xml version="1.0" encoding="utf-8"?>
<sst xmlns="http://schemas.openxmlformats.org/spreadsheetml/2006/main" count="194" uniqueCount="143">
  <si>
    <t>Egresos</t>
  </si>
  <si>
    <t>Subejercicio</t>
  </si>
  <si>
    <t>Concepto</t>
  </si>
  <si>
    <t>Aprobado</t>
  </si>
  <si>
    <t>Ampliaciones/ (Reducciones)</t>
  </si>
  <si>
    <t>Modificado</t>
  </si>
  <si>
    <t>Devengado</t>
  </si>
  <si>
    <t>Pagado</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</si>
  <si>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</si>
  <si>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</si>
  <si>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</si>
  <si>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</si>
  <si>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</si>
  <si>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</si>
  <si>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</si>
  <si>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</si>
  <si>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</si>
  <si>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</si>
  <si>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</si>
  <si>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</si>
  <si>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</si>
  <si>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Gasto Corriente</t>
  </si>
  <si>
    <t>Gasto de Capital</t>
  </si>
  <si>
    <t>Amortización de la Deuda y Disminución de Pasivos</t>
  </si>
  <si>
    <t>Pensiones y Jubilaciones</t>
  </si>
  <si>
    <t>Participaciones</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</si>
  <si>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</si>
  <si>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</si>
  <si>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</si>
  <si>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</si>
  <si>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</si>
  <si>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</si>
  <si>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</si>
  <si>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</si>
  <si>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</si>
  <si>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</si>
  <si>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</si>
  <si>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</si>
  <si>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</si>
  <si>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</si>
  <si>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</si>
  <si>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</si>
  <si>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</si>
  <si>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</si>
  <si>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</si>
  <si>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</si>
  <si>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</si>
  <si>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</si>
  <si>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</si>
  <si>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</si>
  <si>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</si>
  <si>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</si>
  <si>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</si>
  <si>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</si>
  <si>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</si>
  <si>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</si>
  <si>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</si>
  <si>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</si>
  <si>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</si>
  <si>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</si>
  <si>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</si>
  <si>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</si>
  <si>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</si>
  <si>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</si>
  <si>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</si>
  <si>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</si>
  <si>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</si>
  <si>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</si>
  <si>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</si>
  <si>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</si>
  <si>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</si>
  <si>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</si>
  <si>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</si>
  <si>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</si>
  <si>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</si>
  <si>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</si>
  <si>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</si>
  <si>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</si>
  <si>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</si>
  <si>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</si>
  <si>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</si>
  <si>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</si>
  <si>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</si>
  <si>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</si>
  <si>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</si>
  <si>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</si>
  <si>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</si>
  <si>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</si>
  <si>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</si>
  <si>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</si>
  <si>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</si>
  <si>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</si>
  <si>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</si>
  <si>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</si>
  <si>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</si>
  <si>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</si>
  <si>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</si>
  <si>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</si>
  <si>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</si>
  <si>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</si>
  <si>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</si>
  <si>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</si>
  <si>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</si>
  <si>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</si>
  <si>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</si>
  <si>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</si>
  <si>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</si>
  <si>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</si>
  <si>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</si>
  <si>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</si>
  <si>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</si>
  <si>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</si>
  <si>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</si>
  <si>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</si>
  <si>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</si>
  <si>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</si>
  <si>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</si>
  <si>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</si>
  <si>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</si>
  <si>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</si>
  <si>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</si>
  <si>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</si>
  <si>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</si>
  <si>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</si>
  <si>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</si>
  <si>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</si>
  <si>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</si>
  <si>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SISTEMA DE AGUA POTABLE Y ALCANTARILLADO MUNICIPAL DE VALLE DE SANTIAGO
Estado Analítico del Ejercicio del Presupuesto de Egresos
Clasificación Administrativa
Del 01 de Enero al 30 de Junio del 2025
(Cifras en Pesos)</t>
  </si>
  <si>
    <t>31120M42A010000 DIRECCION GENERAL</t>
  </si>
  <si>
    <t>31120M42A020000 COMUNICACION SOCIAL Y CU</t>
  </si>
  <si>
    <t>31120M42A030000 ADMINISTRACION</t>
  </si>
  <si>
    <t>31120M42A040000 COMERCIALIZACION</t>
  </si>
  <si>
    <t>31120M42A050000 OPERACION</t>
  </si>
  <si>
    <t>31120M42A060000 AGUA POTABLE</t>
  </si>
  <si>
    <t>31120M42A070000 ALCANTARILLADO</t>
  </si>
  <si>
    <t>31120M42A080000 POZOS</t>
  </si>
  <si>
    <t>31120M42A090000 PLANTA TRATADORA DE AGUA</t>
  </si>
  <si>
    <t>Gobierno (Federal/Estatal/Municipal) de __________________________
Estado Analítico del Ejercicio del Presupuesto de Egresos
Clasificación Administrativa
Del 01 de Enero al 30 de junio del 2025                                                                                                                                                                                                                                                                                              (Cifras en Pesos)</t>
  </si>
  <si>
    <t>Sector Paraestatal del Gobierno (Federal/Estatal/Municipal) de ______________________
Estado Analítico del Ejercicio del Presupuesto de Egresos
Clasificación Administrativa
Del 01 de Enero al 30 de Junio del 2025
(Cifras en Pesos)</t>
  </si>
  <si>
    <t>“Bajo protesta de decir verdad declaramos que los Estados Financieros y sus notas, son razonablemente correctos y son responsabilidad del emisor”</t>
  </si>
  <si>
    <t>SISTEMA DE AGUA POTABLE Y ALCANTARILLADO MUNICIPAL DE VALLE DE SANTIAGO
Estado Analítico del Ejercicio del Presupuesto de Egresos
Clasificación Económica (por Tipo de Gasto)
Del 01 de Enero al 30 de Junio del 2025
(Cifras en Pesos)</t>
  </si>
  <si>
    <t>SISTEMA DE AGUA POTABLE Y ALCANTARILLADO MUNICIAPAL DE VALLE DE SANTIAGO
Estado Analítico del Ejercicio del Presupuesto de Egresos
Clasificación por Objeto del Gasto (Capítulo y Concepto)
Del 01 de Enero al 30 de Junio del 2025
(Cifras en Pesos)</t>
  </si>
  <si>
    <t>SISTEMA DE AGUA POTABLE Y ALCANTARILLADO MUNICIPAL DE VALLE DE SANTIAGO
Estado Analítico del Ejercicio del Presupuesto de Egresos
Clasificación Funcional (Finalidad y Función)
Del 01 de Enero al 30 de Junio del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</si>
</sst>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7">
    <xf numFmtId="0" fontId="0" fillId="0" borderId="0" xfId="0"/>
    <xf numFmtId="0" fontId="0" fillId="0" borderId="0" xfId="0" applyProtection="1">
      <protection locked="0"/>
    </xf>
    <xf numFmtId="0" fontId="0" fillId="0" borderId="1" xfId="0" applyBorder="1" applyProtection="1">
      <protection locked="0"/>
    </xf>
    <xf numFmtId="4" fontId="6" fillId="2" borderId="6" xfId="9" applyNumberFormat="1" applyFont="1" applyFill="1" applyBorder="1" applyAlignment="1">
      <alignment horizontal="center" vertical="center" wrapText="1"/>
    </xf>
    <xf numFmtId="0" fontId="2" fillId="0" borderId="11" xfId="0" applyFont="1" applyBorder="1" applyProtection="1">
      <protection locked="0"/>
    </xf>
    <xf numFmtId="0" fontId="2" fillId="0" borderId="3" xfId="9" applyFont="1" applyBorder="1" applyAlignment="1">
      <alignment horizontal="center" vertical="center"/>
    </xf>
    <xf numFmtId="0" fontId="0" fillId="0" borderId="10" xfId="0" applyBorder="1" applyProtection="1">
      <protection locked="0"/>
    </xf>
    <xf numFmtId="4" fontId="0" fillId="0" borderId="11" xfId="0" applyNumberFormat="1" applyBorder="1" applyProtection="1">
      <protection locked="0"/>
    </xf>
    <xf numFmtId="4" fontId="2" fillId="0" borderId="11"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7" xfId="9" applyFont="1" applyFill="1" applyBorder="1" applyAlignment="1" applyProtection="1">
      <alignment horizontal="centerContinuous" vertical="center" wrapText="1"/>
      <protection locked="0"/>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8"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0" fontId="2" fillId="0" borderId="0" xfId="0" applyFont="1" applyAlignment="1" applyProtection="1">
      <alignment horizontal="left" wrapText="1" indent="1"/>
      <protection locked="0"/>
    </xf>
    <xf numFmtId="0" fontId="6" fillId="2" borderId="14" xfId="9" applyFont="1" applyFill="1" applyBorder="1" applyAlignment="1">
      <alignment horizontal="center" vertical="center"/>
    </xf>
    <xf numFmtId="0" fontId="6" fillId="0" borderId="0" xfId="0" applyFont="1" applyAlignment="1">
      <alignment horizontal="left" indent="1"/>
    </xf>
    <xf numFmtId="4" fontId="6" fillId="2" borderId="11" xfId="9" applyNumberFormat="1" applyFont="1" applyFill="1" applyBorder="1" applyAlignment="1">
      <alignment horizontal="center" vertical="center" wrapText="1"/>
    </xf>
    <xf numFmtId="4" fontId="6" fillId="2" borderId="12" xfId="9" applyNumberFormat="1" applyFont="1" applyFill="1" applyBorder="1" applyAlignment="1">
      <alignment horizontal="center" vertical="center" wrapText="1"/>
    </xf>
    <xf numFmtId="0" fontId="7" fillId="2" borderId="2" xfId="0" applyFont="1" applyFill="1" applyBorder="1" applyAlignment="1" applyProtection="1">
      <alignment horizontal="center" wrapText="1"/>
      <protection locked="0"/>
    </xf>
    <xf numFmtId="0" fontId="7" fillId="2" borderId="10"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10"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xf numFmtId="0" fontId="2" fillId="0" borderId="4" xfId="0" applyFont="1" applyBorder="1" applyAlignment="1" applyProtection="1">
      <alignment horizontal="left" indent="1"/>
      <protection locked="0"/>
    </xf>
    <xf numFmtId="3" fontId="2" fillId="0" borderId="13" xfId="0" applyNumberFormat="1" applyFont="1" applyBorder="1" applyProtection="1">
      <protection locked="0"/>
    </xf>
    <xf numFmtId="0" fontId="6" fillId="0" borderId="8" xfId="0" applyFont="1" applyBorder="1" applyAlignment="1" applyProtection="1">
      <alignment horizontal="center"/>
      <protection locked="0"/>
    </xf>
    <xf numFmtId="3" fontId="6" fillId="0" borderId="6" xfId="0" applyNumberFormat="1" applyFont="1" applyBorder="1" applyProtection="1">
      <protection locked="0"/>
    </xf>
    <xf numFmtId="3" fontId="2" fillId="0" borderId="12" xfId="0" applyNumberFormat="1" applyFont="1" applyBorder="1" applyProtection="1">
      <protection locked="0"/>
    </xf>
    <xf numFmtId="3" fontId="6" fillId="0" borderId="12" xfId="0" applyNumberFormat="1" applyFont="1" applyBorder="1" applyProtection="1">
      <protection locked="0"/>
    </xf>
    <xf numFmtId="3" fontId="6" fillId="0" borderId="11" xfId="0" applyNumberFormat="1" applyFont="1" applyBorder="1" applyProtection="1">
      <protection locked="0"/>
    </xf>
    <xf numFmtId="3" fontId="6" fillId="0" borderId="13" xfId="0" applyNumberFormat="1" applyFont="1" applyBorder="1" applyProtection="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showGridLines="0" topLeftCell="A28" workbookViewId="0">
      <selection activeCell="G55" sqref="G55"/>
    </sheetView>
  </sheetViews>
  <sheetFormatPr baseColWidth="10" defaultColWidth="12" defaultRowHeight="11.25" x14ac:dyDescent="0.2"/>
  <cols>
    <col min="1" max="1" width="60.83203125" style="1" customWidth="1"/>
    <col min="2" max="7" width="18.33203125" style="1" customWidth="1"/>
    <col min="8" max="16384" width="12" style="1"/>
  </cols>
  <sheetData>
    <row r="1" spans="1:7" ht="54.95" customHeight="1" x14ac:dyDescent="0.2">
      <c r="A1" s="34" t="s">
        <v>127</v>
      </c>
      <c r="B1" s="35"/>
      <c r="C1" s="35"/>
      <c r="D1" s="35"/>
      <c r="E1" s="35"/>
      <c r="F1" s="35"/>
      <c r="G1" s="36"/>
    </row>
    <row r="2" spans="1:7" x14ac:dyDescent="0.2">
      <c r="A2" s="12"/>
      <c r="B2" s="14" t="s">
        <v>0</v>
      </c>
      <c r="C2" s="15"/>
      <c r="D2" s="15"/>
      <c r="E2" s="15"/>
      <c r="F2" s="16"/>
      <c r="G2" s="32" t="s">
        <v>1</v>
      </c>
    </row>
    <row r="3" spans="1:7" ht="24.95" customHeight="1" x14ac:dyDescent="0.2">
      <c r="A3" s="13" t="s">
        <v>2</v>
      </c>
      <c r="B3" s="3" t="s">
        <v>3</v>
      </c>
      <c r="C3" s="3" t="s">
        <v>4</v>
      </c>
      <c r="D3" s="3" t="s">
        <v>5</v>
      </c>
      <c r="E3" s="3" t="s">
        <v>6</v>
      </c>
      <c r="F3" s="3" t="s">
        <v>7</v>
      </c>
      <c r="G3" s="33"/>
    </row>
    <row r="4" spans="1:7" x14ac:dyDescent="0.2">
      <c r="A4" s="5"/>
      <c r="B4" s="8"/>
      <c r="C4" s="8"/>
      <c r="D4" s="8"/>
      <c r="E4" s="8"/>
      <c r="F4" s="8"/>
      <c r="G4" s="8"/>
    </row>
    <row r="5" spans="1:7" x14ac:dyDescent="0.2">
      <c r="A5" s="39" t="s">
        <v>128</v>
      </c>
      <c r="B5" s="40">
        <v>3636552.95</v>
      </c>
      <c r="C5" s="40">
        <v>0</v>
      </c>
      <c r="D5" s="40">
        <f>B5+C5</f>
        <v>3636552.95</v>
      </c>
      <c r="E5" s="40">
        <v>1336837.67</v>
      </c>
      <c r="F5" s="40">
        <v>1336837.67</v>
      </c>
      <c r="G5" s="40">
        <f>D5-E5</f>
        <v>2299715.2800000003</v>
      </c>
    </row>
    <row r="6" spans="1:7" x14ac:dyDescent="0.2">
      <c r="A6" s="39" t="s">
        <v>129</v>
      </c>
      <c r="B6" s="40">
        <v>888159.25</v>
      </c>
      <c r="C6" s="40">
        <v>0</v>
      </c>
      <c r="D6" s="40">
        <f t="shared" ref="D6:D14" si="0">B6+C6</f>
        <v>888159.25</v>
      </c>
      <c r="E6" s="40">
        <v>433382.94</v>
      </c>
      <c r="F6" s="40">
        <v>433382.94</v>
      </c>
      <c r="G6" s="40">
        <f t="shared" ref="G6:G14" si="1">D6-E6</f>
        <v>454776.31</v>
      </c>
    </row>
    <row r="7" spans="1:7" x14ac:dyDescent="0.2">
      <c r="A7" s="39" t="s">
        <v>130</v>
      </c>
      <c r="B7" s="40">
        <v>8809016.3399999999</v>
      </c>
      <c r="C7" s="40">
        <v>0</v>
      </c>
      <c r="D7" s="40">
        <f t="shared" si="0"/>
        <v>8809016.3399999999</v>
      </c>
      <c r="E7" s="40">
        <v>3587209.61</v>
      </c>
      <c r="F7" s="40">
        <v>3587209.61</v>
      </c>
      <c r="G7" s="40">
        <f t="shared" si="1"/>
        <v>5221806.7300000004</v>
      </c>
    </row>
    <row r="8" spans="1:7" x14ac:dyDescent="0.2">
      <c r="A8" s="39" t="s">
        <v>131</v>
      </c>
      <c r="B8" s="40">
        <v>12948103.369999999</v>
      </c>
      <c r="C8" s="40">
        <v>0</v>
      </c>
      <c r="D8" s="40">
        <f t="shared" si="0"/>
        <v>12948103.369999999</v>
      </c>
      <c r="E8" s="40">
        <v>4223947.62</v>
      </c>
      <c r="F8" s="40">
        <v>4223947.62</v>
      </c>
      <c r="G8" s="40">
        <f t="shared" si="1"/>
        <v>8724155.75</v>
      </c>
    </row>
    <row r="9" spans="1:7" x14ac:dyDescent="0.2">
      <c r="A9" s="39" t="s">
        <v>132</v>
      </c>
      <c r="B9" s="40">
        <v>3749365.39</v>
      </c>
      <c r="C9" s="40">
        <v>0</v>
      </c>
      <c r="D9" s="40">
        <f t="shared" si="0"/>
        <v>3749365.39</v>
      </c>
      <c r="E9" s="40">
        <v>1435619.34</v>
      </c>
      <c r="F9" s="40">
        <v>1435619.34</v>
      </c>
      <c r="G9" s="40">
        <f t="shared" si="1"/>
        <v>2313746.0499999998</v>
      </c>
    </row>
    <row r="10" spans="1:7" x14ac:dyDescent="0.2">
      <c r="A10" s="39" t="s">
        <v>133</v>
      </c>
      <c r="B10" s="40">
        <v>10066375.73</v>
      </c>
      <c r="C10" s="40">
        <v>0</v>
      </c>
      <c r="D10" s="40">
        <f t="shared" si="0"/>
        <v>10066375.73</v>
      </c>
      <c r="E10" s="40">
        <v>3752799.24</v>
      </c>
      <c r="F10" s="40">
        <v>3747699.24</v>
      </c>
      <c r="G10" s="40">
        <f t="shared" si="1"/>
        <v>6313576.4900000002</v>
      </c>
    </row>
    <row r="11" spans="1:7" x14ac:dyDescent="0.2">
      <c r="A11" s="39" t="s">
        <v>134</v>
      </c>
      <c r="B11" s="40">
        <v>4323997.8099999996</v>
      </c>
      <c r="C11" s="40">
        <v>0</v>
      </c>
      <c r="D11" s="40">
        <f t="shared" si="0"/>
        <v>4323997.8099999996</v>
      </c>
      <c r="E11" s="40">
        <v>1530961.66</v>
      </c>
      <c r="F11" s="40">
        <v>1530961.66</v>
      </c>
      <c r="G11" s="40">
        <f t="shared" si="1"/>
        <v>2793036.1499999994</v>
      </c>
    </row>
    <row r="12" spans="1:7" x14ac:dyDescent="0.2">
      <c r="A12" s="39" t="s">
        <v>135</v>
      </c>
      <c r="B12" s="40">
        <v>22336171.789999999</v>
      </c>
      <c r="C12" s="40">
        <v>0</v>
      </c>
      <c r="D12" s="40">
        <f t="shared" si="0"/>
        <v>22336171.789999999</v>
      </c>
      <c r="E12" s="40">
        <v>9739290.6400000006</v>
      </c>
      <c r="F12" s="40">
        <v>9739290.6400000006</v>
      </c>
      <c r="G12" s="40">
        <f t="shared" si="1"/>
        <v>12596881.149999999</v>
      </c>
    </row>
    <row r="13" spans="1:7" x14ac:dyDescent="0.2">
      <c r="A13" s="39" t="s">
        <v>136</v>
      </c>
      <c r="B13" s="40">
        <v>9618005.4499999993</v>
      </c>
      <c r="C13" s="40">
        <v>0</v>
      </c>
      <c r="D13" s="40">
        <f t="shared" si="0"/>
        <v>9618005.4499999993</v>
      </c>
      <c r="E13" s="40">
        <v>1916364.61</v>
      </c>
      <c r="F13" s="40">
        <v>1914465.08</v>
      </c>
      <c r="G13" s="40">
        <f t="shared" si="1"/>
        <v>7701640.8399999989</v>
      </c>
    </row>
    <row r="14" spans="1:7" x14ac:dyDescent="0.2">
      <c r="A14" s="39"/>
      <c r="B14" s="40">
        <v>0</v>
      </c>
      <c r="C14" s="40">
        <v>0</v>
      </c>
      <c r="D14" s="40">
        <f t="shared" si="0"/>
        <v>0</v>
      </c>
      <c r="E14" s="40">
        <v>0</v>
      </c>
      <c r="F14" s="40">
        <v>0</v>
      </c>
      <c r="G14" s="40">
        <f t="shared" si="1"/>
        <v>0</v>
      </c>
    </row>
    <row r="15" spans="1:7" x14ac:dyDescent="0.2">
      <c r="A15" s="41" t="s">
        <v>8</v>
      </c>
      <c r="B15" s="42">
        <f t="shared" ref="B15:G15" si="2">SUM(B5:B14)</f>
        <v>76375748.079999998</v>
      </c>
      <c r="C15" s="42">
        <f t="shared" si="2"/>
        <v>0</v>
      </c>
      <c r="D15" s="42">
        <f t="shared" si="2"/>
        <v>76375748.079999998</v>
      </c>
      <c r="E15" s="42">
        <f t="shared" si="2"/>
        <v>27956413.329999998</v>
      </c>
      <c r="F15" s="42">
        <f t="shared" si="2"/>
        <v>27949413.799999997</v>
      </c>
      <c r="G15" s="42">
        <f t="shared" si="2"/>
        <v>48419334.749999993</v>
      </c>
    </row>
    <row r="17" spans="1:7" ht="54.95" customHeight="1" x14ac:dyDescent="0.2">
      <c r="A17" s="34" t="s">
        <v>137</v>
      </c>
      <c r="B17" s="35"/>
      <c r="C17" s="35"/>
      <c r="D17" s="35"/>
      <c r="E17" s="35"/>
      <c r="F17" s="35"/>
      <c r="G17" s="36"/>
    </row>
    <row r="18" spans="1:7" x14ac:dyDescent="0.2">
      <c r="A18" s="12"/>
      <c r="B18" s="14" t="s">
        <v>0</v>
      </c>
      <c r="C18" s="15"/>
      <c r="D18" s="15"/>
      <c r="E18" s="15"/>
      <c r="F18" s="16"/>
      <c r="G18" s="32" t="s">
        <v>1</v>
      </c>
    </row>
    <row r="19" spans="1:7" ht="22.5" x14ac:dyDescent="0.2">
      <c r="A19" s="13" t="s">
        <v>2</v>
      </c>
      <c r="B19" s="3" t="s">
        <v>3</v>
      </c>
      <c r="C19" s="3" t="s">
        <v>4</v>
      </c>
      <c r="D19" s="3" t="s">
        <v>5</v>
      </c>
      <c r="E19" s="3" t="s">
        <v>6</v>
      </c>
      <c r="F19" s="3" t="s">
        <v>7</v>
      </c>
      <c r="G19" s="33"/>
    </row>
    <row r="20" spans="1:7" x14ac:dyDescent="0.2">
      <c r="A20" s="6"/>
      <c r="B20" s="7"/>
      <c r="C20" s="7"/>
      <c r="D20" s="7"/>
      <c r="E20" s="7"/>
      <c r="F20" s="7"/>
      <c r="G20" s="7"/>
    </row>
    <row r="21" spans="1:7" x14ac:dyDescent="0.2">
      <c r="A21" s="18" t="s">
        <v>9</v>
      </c>
      <c r="B21" s="40">
        <v>0</v>
      </c>
      <c r="C21" s="40">
        <v>0</v>
      </c>
      <c r="D21" s="40">
        <f>B21+C21</f>
        <v>0</v>
      </c>
      <c r="E21" s="40">
        <v>0</v>
      </c>
      <c r="F21" s="40">
        <v>0</v>
      </c>
      <c r="G21" s="40">
        <f>D21-E21</f>
        <v>0</v>
      </c>
    </row>
    <row r="22" spans="1:7" x14ac:dyDescent="0.2">
      <c r="A22" s="18" t="s">
        <v>10</v>
      </c>
      <c r="B22" s="40">
        <v>0</v>
      </c>
      <c r="C22" s="40">
        <v>0</v>
      </c>
      <c r="D22" s="40">
        <f t="shared" ref="D22:D24" si="3">B22+C22</f>
        <v>0</v>
      </c>
      <c r="E22" s="40">
        <v>0</v>
      </c>
      <c r="F22" s="40">
        <v>0</v>
      </c>
      <c r="G22" s="40">
        <f t="shared" ref="G22:G24" si="4">D22-E22</f>
        <v>0</v>
      </c>
    </row>
    <row r="23" spans="1:7" x14ac:dyDescent="0.2">
      <c r="A23" s="18" t="s">
        <v>11</v>
      </c>
      <c r="B23" s="40">
        <v>0</v>
      </c>
      <c r="C23" s="40">
        <v>0</v>
      </c>
      <c r="D23" s="40">
        <f t="shared" si="3"/>
        <v>0</v>
      </c>
      <c r="E23" s="40">
        <v>0</v>
      </c>
      <c r="F23" s="40">
        <v>0</v>
      </c>
      <c r="G23" s="40">
        <f t="shared" si="4"/>
        <v>0</v>
      </c>
    </row>
    <row r="24" spans="1:7" x14ac:dyDescent="0.2">
      <c r="A24" s="18" t="s">
        <v>12</v>
      </c>
      <c r="B24" s="40">
        <v>0</v>
      </c>
      <c r="C24" s="40">
        <v>0</v>
      </c>
      <c r="D24" s="40">
        <f t="shared" si="3"/>
        <v>0</v>
      </c>
      <c r="E24" s="40">
        <v>0</v>
      </c>
      <c r="F24" s="40">
        <v>0</v>
      </c>
      <c r="G24" s="40">
        <f t="shared" si="4"/>
        <v>0</v>
      </c>
    </row>
    <row r="25" spans="1:7" x14ac:dyDescent="0.2">
      <c r="A25" s="2"/>
      <c r="B25" s="40"/>
      <c r="C25" s="40"/>
      <c r="D25" s="40"/>
      <c r="E25" s="40"/>
      <c r="F25" s="40"/>
      <c r="G25" s="40"/>
    </row>
    <row r="26" spans="1:7" x14ac:dyDescent="0.2">
      <c r="A26" s="19" t="s">
        <v>8</v>
      </c>
      <c r="B26" s="42">
        <f t="shared" ref="B26:G26" si="5">SUM(B21:B24)</f>
        <v>0</v>
      </c>
      <c r="C26" s="42">
        <f t="shared" si="5"/>
        <v>0</v>
      </c>
      <c r="D26" s="42">
        <f t="shared" si="5"/>
        <v>0</v>
      </c>
      <c r="E26" s="42">
        <f t="shared" si="5"/>
        <v>0</v>
      </c>
      <c r="F26" s="42">
        <f t="shared" si="5"/>
        <v>0</v>
      </c>
      <c r="G26" s="42">
        <f t="shared" si="5"/>
        <v>0</v>
      </c>
    </row>
    <row r="29" spans="1:7" ht="54.95" customHeight="1" x14ac:dyDescent="0.2">
      <c r="A29" s="34" t="s">
        <v>138</v>
      </c>
      <c r="B29" s="35"/>
      <c r="C29" s="35"/>
      <c r="D29" s="35"/>
      <c r="E29" s="35"/>
      <c r="F29" s="35"/>
      <c r="G29" s="36"/>
    </row>
    <row r="30" spans="1:7" x14ac:dyDescent="0.2">
      <c r="A30" s="12"/>
      <c r="B30" s="14" t="s">
        <v>0</v>
      </c>
      <c r="C30" s="15"/>
      <c r="D30" s="15"/>
      <c r="E30" s="15"/>
      <c r="F30" s="16"/>
      <c r="G30" s="32" t="s">
        <v>1</v>
      </c>
    </row>
    <row r="31" spans="1:7" ht="22.5" x14ac:dyDescent="0.2">
      <c r="A31" s="13" t="s">
        <v>2</v>
      </c>
      <c r="B31" s="3" t="s">
        <v>3</v>
      </c>
      <c r="C31" s="3" t="s">
        <v>4</v>
      </c>
      <c r="D31" s="3" t="s">
        <v>5</v>
      </c>
      <c r="E31" s="3" t="s">
        <v>6</v>
      </c>
      <c r="F31" s="3" t="s">
        <v>7</v>
      </c>
      <c r="G31" s="33"/>
    </row>
    <row r="32" spans="1:7" x14ac:dyDescent="0.2">
      <c r="A32" s="6"/>
      <c r="B32" s="7"/>
      <c r="C32" s="7"/>
      <c r="D32" s="7"/>
      <c r="E32" s="7"/>
      <c r="F32" s="7"/>
      <c r="G32" s="7"/>
    </row>
    <row r="33" spans="1:7" ht="22.5" x14ac:dyDescent="0.2">
      <c r="A33" s="20" t="s">
        <v>13</v>
      </c>
      <c r="B33" s="40">
        <v>0</v>
      </c>
      <c r="C33" s="40">
        <v>0</v>
      </c>
      <c r="D33" s="40">
        <f t="shared" ref="D33:D45" si="6">B33+C33</f>
        <v>0</v>
      </c>
      <c r="E33" s="40">
        <v>0</v>
      </c>
      <c r="F33" s="40">
        <v>0</v>
      </c>
      <c r="G33" s="40">
        <f t="shared" ref="G33:G45" si="7">D33-E33</f>
        <v>0</v>
      </c>
    </row>
    <row r="34" spans="1:7" x14ac:dyDescent="0.2">
      <c r="A34" s="20"/>
      <c r="B34" s="40"/>
      <c r="C34" s="40"/>
      <c r="D34" s="40"/>
      <c r="E34" s="40"/>
      <c r="F34" s="40"/>
      <c r="G34" s="40"/>
    </row>
    <row r="35" spans="1:7" x14ac:dyDescent="0.2">
      <c r="A35" s="20" t="s">
        <v>14</v>
      </c>
      <c r="B35" s="40">
        <v>0</v>
      </c>
      <c r="C35" s="40">
        <v>0</v>
      </c>
      <c r="D35" s="40">
        <f t="shared" si="6"/>
        <v>0</v>
      </c>
      <c r="E35" s="40">
        <v>0</v>
      </c>
      <c r="F35" s="40">
        <v>0</v>
      </c>
      <c r="G35" s="40">
        <f t="shared" si="7"/>
        <v>0</v>
      </c>
    </row>
    <row r="36" spans="1:7" x14ac:dyDescent="0.2">
      <c r="A36" s="20"/>
      <c r="B36" s="40"/>
      <c r="C36" s="40"/>
      <c r="D36" s="40"/>
      <c r="E36" s="40"/>
      <c r="F36" s="40"/>
      <c r="G36" s="40"/>
    </row>
    <row r="37" spans="1:7" ht="22.5" x14ac:dyDescent="0.2">
      <c r="A37" s="20" t="s">
        <v>15</v>
      </c>
      <c r="B37" s="40">
        <v>0</v>
      </c>
      <c r="C37" s="40">
        <v>0</v>
      </c>
      <c r="D37" s="40">
        <f t="shared" si="6"/>
        <v>0</v>
      </c>
      <c r="E37" s="40">
        <v>0</v>
      </c>
      <c r="F37" s="40">
        <v>0</v>
      </c>
      <c r="G37" s="40">
        <f t="shared" si="7"/>
        <v>0</v>
      </c>
    </row>
    <row r="38" spans="1:7" x14ac:dyDescent="0.2">
      <c r="A38" s="20"/>
      <c r="B38" s="40"/>
      <c r="C38" s="40"/>
      <c r="D38" s="40"/>
      <c r="E38" s="40"/>
      <c r="F38" s="40"/>
      <c r="G38" s="40"/>
    </row>
    <row r="39" spans="1:7" ht="22.5" x14ac:dyDescent="0.2">
      <c r="A39" s="20" t="s">
        <v>16</v>
      </c>
      <c r="B39" s="40">
        <v>0</v>
      </c>
      <c r="C39" s="40">
        <v>0</v>
      </c>
      <c r="D39" s="40">
        <f t="shared" si="6"/>
        <v>0</v>
      </c>
      <c r="E39" s="40">
        <v>0</v>
      </c>
      <c r="F39" s="40">
        <v>0</v>
      </c>
      <c r="G39" s="40">
        <f t="shared" si="7"/>
        <v>0</v>
      </c>
    </row>
    <row r="40" spans="1:7" x14ac:dyDescent="0.2">
      <c r="A40" s="20"/>
      <c r="B40" s="40"/>
      <c r="C40" s="40"/>
      <c r="D40" s="40"/>
      <c r="E40" s="40"/>
      <c r="F40" s="40"/>
      <c r="G40" s="40"/>
    </row>
    <row r="41" spans="1:7" ht="22.5" x14ac:dyDescent="0.2">
      <c r="A41" s="20" t="s">
        <v>17</v>
      </c>
      <c r="B41" s="40">
        <v>0</v>
      </c>
      <c r="C41" s="40">
        <v>0</v>
      </c>
      <c r="D41" s="40">
        <f t="shared" si="6"/>
        <v>0</v>
      </c>
      <c r="E41" s="40">
        <v>0</v>
      </c>
      <c r="F41" s="40">
        <v>0</v>
      </c>
      <c r="G41" s="40">
        <f t="shared" si="7"/>
        <v>0</v>
      </c>
    </row>
    <row r="42" spans="1:7" x14ac:dyDescent="0.2">
      <c r="A42" s="20"/>
      <c r="B42" s="40"/>
      <c r="C42" s="40"/>
      <c r="D42" s="40"/>
      <c r="E42" s="40"/>
      <c r="F42" s="40"/>
      <c r="G42" s="40"/>
    </row>
    <row r="43" spans="1:7" ht="22.5" x14ac:dyDescent="0.2">
      <c r="A43" s="29" t="s">
        <v>18</v>
      </c>
      <c r="B43" s="40">
        <v>0</v>
      </c>
      <c r="C43" s="40">
        <v>0</v>
      </c>
      <c r="D43" s="40">
        <f t="shared" ref="D43" si="8">B43+C43</f>
        <v>0</v>
      </c>
      <c r="E43" s="40">
        <v>0</v>
      </c>
      <c r="F43" s="40">
        <v>0</v>
      </c>
      <c r="G43" s="40">
        <f t="shared" ref="G43" si="9">D43-E43</f>
        <v>0</v>
      </c>
    </row>
    <row r="44" spans="1:7" x14ac:dyDescent="0.2">
      <c r="A44" s="20"/>
      <c r="B44" s="40"/>
      <c r="C44" s="40"/>
      <c r="D44" s="40"/>
      <c r="E44" s="40"/>
      <c r="F44" s="40"/>
      <c r="G44" s="40"/>
    </row>
    <row r="45" spans="1:7" x14ac:dyDescent="0.2">
      <c r="A45" s="20" t="s">
        <v>19</v>
      </c>
      <c r="B45" s="40">
        <v>0</v>
      </c>
      <c r="C45" s="40">
        <v>0</v>
      </c>
      <c r="D45" s="40">
        <f t="shared" si="6"/>
        <v>0</v>
      </c>
      <c r="E45" s="40">
        <v>0</v>
      </c>
      <c r="F45" s="40">
        <v>0</v>
      </c>
      <c r="G45" s="40">
        <f t="shared" si="7"/>
        <v>0</v>
      </c>
    </row>
    <row r="46" spans="1:7" x14ac:dyDescent="0.2">
      <c r="A46" s="20"/>
      <c r="B46" s="40"/>
      <c r="C46" s="40"/>
      <c r="D46" s="40"/>
      <c r="E46" s="40"/>
      <c r="F46" s="40"/>
      <c r="G46" s="40"/>
    </row>
    <row r="47" spans="1:7" x14ac:dyDescent="0.2">
      <c r="A47" s="20" t="s">
        <v>20</v>
      </c>
      <c r="B47" s="40">
        <v>76375748.079999998</v>
      </c>
      <c r="C47" s="40">
        <v>0</v>
      </c>
      <c r="D47" s="40">
        <f t="shared" ref="D47" si="10">B47+C47</f>
        <v>76375748.079999998</v>
      </c>
      <c r="E47" s="40">
        <v>27956413.329999998</v>
      </c>
      <c r="F47" s="40">
        <v>27949413.800000001</v>
      </c>
      <c r="G47" s="40">
        <f t="shared" ref="G47" si="11">D47-E47</f>
        <v>48419334.75</v>
      </c>
    </row>
    <row r="48" spans="1:7" x14ac:dyDescent="0.2">
      <c r="A48" s="21"/>
      <c r="B48" s="40"/>
      <c r="C48" s="40"/>
      <c r="D48" s="40"/>
      <c r="E48" s="40"/>
      <c r="F48" s="40"/>
      <c r="G48" s="40"/>
    </row>
    <row r="49" spans="1:7" x14ac:dyDescent="0.2">
      <c r="A49" s="19" t="s">
        <v>8</v>
      </c>
      <c r="B49" s="42">
        <f t="shared" ref="B49:G49" si="12">SUM(B33:B47)</f>
        <v>76375748.079999998</v>
      </c>
      <c r="C49" s="42">
        <f t="shared" si="12"/>
        <v>0</v>
      </c>
      <c r="D49" s="42">
        <f t="shared" si="12"/>
        <v>76375748.079999998</v>
      </c>
      <c r="E49" s="42">
        <f t="shared" si="12"/>
        <v>27956413.329999998</v>
      </c>
      <c r="F49" s="42">
        <f t="shared" si="12"/>
        <v>27949413.800000001</v>
      </c>
      <c r="G49" s="42">
        <f t="shared" si="12"/>
        <v>48419334.75</v>
      </c>
    </row>
    <row r="52" spans="1:7" x14ac:dyDescent="0.2">
      <c r="A52" s="1" t="s">
        <v>139</v>
      </c>
    </row>
  </sheetData>
  <sheetProtection formatCells="0" formatColumns="0" formatRows="0" insertRows="0" deleteRows="0" autoFilter="0"/>
  <mergeCells count="6">
    <mergeCell ref="G2:G3"/>
    <mergeCell ref="G18:G19"/>
    <mergeCell ref="G30:G31"/>
    <mergeCell ref="A1:G1"/>
    <mergeCell ref="A17:G17"/>
    <mergeCell ref="A29:G29"/>
  </mergeCells>
  <printOptions horizontalCentered="1"/>
  <pageMargins left="0.70866141732283472" right="0.70866141732283472" top="0.74803149606299213" bottom="0.74803149606299213" header="0.31496062992125984" footer="0.31496062992125984"/>
  <pageSetup paperSize="5" orientation="landscape" r:id="rId1"/>
  <ignoredErrors>
    <ignoredError sqref="B5:G15 B21:G26 B33:G4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showGridLines="0" workbookViewId="0">
      <selection activeCell="B22" sqref="B22"/>
    </sheetView>
  </sheetViews>
  <sheetFormatPr baseColWidth="10" defaultColWidth="12" defaultRowHeight="11.25" x14ac:dyDescent="0.2"/>
  <cols>
    <col min="1" max="1" width="47.6640625" style="1" customWidth="1"/>
    <col min="2" max="7" width="18.33203125" style="1" customWidth="1"/>
    <col min="8" max="16384" width="12" style="1"/>
  </cols>
  <sheetData>
    <row r="1" spans="1:7" ht="54.95" customHeight="1" x14ac:dyDescent="0.2">
      <c r="A1" s="34" t="s">
        <v>140</v>
      </c>
      <c r="B1" s="35"/>
      <c r="C1" s="35"/>
      <c r="D1" s="35"/>
      <c r="E1" s="35"/>
      <c r="F1" s="35"/>
      <c r="G1" s="36"/>
    </row>
    <row r="2" spans="1:7" x14ac:dyDescent="0.2">
      <c r="A2" s="12"/>
      <c r="B2" s="14" t="s">
        <v>0</v>
      </c>
      <c r="C2" s="15"/>
      <c r="D2" s="15"/>
      <c r="E2" s="15"/>
      <c r="F2" s="16"/>
      <c r="G2" s="32" t="s">
        <v>1</v>
      </c>
    </row>
    <row r="3" spans="1:7" ht="24.95" customHeight="1" x14ac:dyDescent="0.2">
      <c r="A3" s="30" t="s">
        <v>2</v>
      </c>
      <c r="B3" s="3" t="s">
        <v>3</v>
      </c>
      <c r="C3" s="3" t="s">
        <v>4</v>
      </c>
      <c r="D3" s="3" t="s">
        <v>5</v>
      </c>
      <c r="E3" s="3" t="s">
        <v>6</v>
      </c>
      <c r="F3" s="3" t="s">
        <v>7</v>
      </c>
      <c r="G3" s="33"/>
    </row>
    <row r="4" spans="1:7" x14ac:dyDescent="0.2">
      <c r="A4" s="22"/>
      <c r="B4" s="4"/>
      <c r="C4" s="4"/>
      <c r="D4" s="4"/>
      <c r="E4" s="4"/>
      <c r="F4" s="4"/>
      <c r="G4" s="4"/>
    </row>
    <row r="5" spans="1:7" x14ac:dyDescent="0.2">
      <c r="A5" s="31" t="s">
        <v>21</v>
      </c>
      <c r="B5" s="40">
        <v>69378612.810000002</v>
      </c>
      <c r="C5" s="40">
        <v>0</v>
      </c>
      <c r="D5" s="40">
        <f>B5+C5</f>
        <v>69378612.810000002</v>
      </c>
      <c r="E5" s="40">
        <v>26984484.899999999</v>
      </c>
      <c r="F5" s="40">
        <v>26977485.370000001</v>
      </c>
      <c r="G5" s="40">
        <f>D5-E5</f>
        <v>42394127.910000004</v>
      </c>
    </row>
    <row r="6" spans="1:7" x14ac:dyDescent="0.2">
      <c r="A6" s="31"/>
      <c r="B6" s="40"/>
      <c r="C6" s="40"/>
      <c r="D6" s="40"/>
      <c r="E6" s="40"/>
      <c r="F6" s="40"/>
      <c r="G6" s="40"/>
    </row>
    <row r="7" spans="1:7" x14ac:dyDescent="0.2">
      <c r="A7" s="31" t="s">
        <v>22</v>
      </c>
      <c r="B7" s="40">
        <v>6997135.2699999996</v>
      </c>
      <c r="C7" s="40">
        <v>0</v>
      </c>
      <c r="D7" s="40">
        <f>B7+C7</f>
        <v>6997135.2699999996</v>
      </c>
      <c r="E7" s="40">
        <v>971928.43</v>
      </c>
      <c r="F7" s="40">
        <v>971928.43</v>
      </c>
      <c r="G7" s="40">
        <f>D7-E7</f>
        <v>6025206.8399999999</v>
      </c>
    </row>
    <row r="8" spans="1:7" x14ac:dyDescent="0.2">
      <c r="A8" s="31"/>
      <c r="B8" s="40"/>
      <c r="C8" s="40"/>
      <c r="D8" s="40"/>
      <c r="E8" s="40"/>
      <c r="F8" s="40"/>
      <c r="G8" s="40"/>
    </row>
    <row r="9" spans="1:7" x14ac:dyDescent="0.2">
      <c r="A9" s="31" t="s">
        <v>23</v>
      </c>
      <c r="B9" s="40">
        <v>0</v>
      </c>
      <c r="C9" s="40">
        <v>0</v>
      </c>
      <c r="D9" s="40">
        <f>B9+C9</f>
        <v>0</v>
      </c>
      <c r="E9" s="40">
        <v>0</v>
      </c>
      <c r="F9" s="40">
        <v>0</v>
      </c>
      <c r="G9" s="40">
        <f>D9-E9</f>
        <v>0</v>
      </c>
    </row>
    <row r="10" spans="1:7" x14ac:dyDescent="0.2">
      <c r="A10" s="31"/>
      <c r="B10" s="40"/>
      <c r="C10" s="40"/>
      <c r="D10" s="40"/>
      <c r="E10" s="40"/>
      <c r="F10" s="40"/>
      <c r="G10" s="40"/>
    </row>
    <row r="11" spans="1:7" x14ac:dyDescent="0.2">
      <c r="A11" s="31" t="s">
        <v>24</v>
      </c>
      <c r="B11" s="40">
        <v>0</v>
      </c>
      <c r="C11" s="40">
        <v>0</v>
      </c>
      <c r="D11" s="40">
        <f>B11+C11</f>
        <v>0</v>
      </c>
      <c r="E11" s="40">
        <v>0</v>
      </c>
      <c r="F11" s="40">
        <v>0</v>
      </c>
      <c r="G11" s="40">
        <f>D11-E11</f>
        <v>0</v>
      </c>
    </row>
    <row r="12" spans="1:7" x14ac:dyDescent="0.2">
      <c r="A12" s="31"/>
      <c r="B12" s="40"/>
      <c r="C12" s="40"/>
      <c r="D12" s="40"/>
      <c r="E12" s="40"/>
      <c r="F12" s="40"/>
      <c r="G12" s="40"/>
    </row>
    <row r="13" spans="1:7" x14ac:dyDescent="0.2">
      <c r="A13" s="31" t="s">
        <v>25</v>
      </c>
      <c r="B13" s="40">
        <v>0</v>
      </c>
      <c r="C13" s="40">
        <v>0</v>
      </c>
      <c r="D13" s="40">
        <f>B13+C13</f>
        <v>0</v>
      </c>
      <c r="E13" s="40">
        <v>0</v>
      </c>
      <c r="F13" s="40">
        <v>0</v>
      </c>
      <c r="G13" s="40">
        <f>D13-E13</f>
        <v>0</v>
      </c>
    </row>
    <row r="14" spans="1:7" x14ac:dyDescent="0.2">
      <c r="A14" s="23"/>
      <c r="B14" s="43"/>
      <c r="C14" s="43"/>
      <c r="D14" s="43"/>
      <c r="E14" s="43"/>
      <c r="F14" s="43"/>
      <c r="G14" s="43"/>
    </row>
    <row r="15" spans="1:7" x14ac:dyDescent="0.2">
      <c r="A15" s="24" t="s">
        <v>8</v>
      </c>
      <c r="B15" s="44">
        <f t="shared" ref="B15:G15" si="0">SUM(B5+B7+B9+B11+B13)</f>
        <v>76375748.079999998</v>
      </c>
      <c r="C15" s="44">
        <f t="shared" si="0"/>
        <v>0</v>
      </c>
      <c r="D15" s="44">
        <f t="shared" si="0"/>
        <v>76375748.079999998</v>
      </c>
      <c r="E15" s="44">
        <f t="shared" si="0"/>
        <v>27956413.329999998</v>
      </c>
      <c r="F15" s="44">
        <f t="shared" si="0"/>
        <v>27949413.800000001</v>
      </c>
      <c r="G15" s="44">
        <f t="shared" si="0"/>
        <v>48419334.75</v>
      </c>
    </row>
    <row r="18" spans="1:1" x14ac:dyDescent="0.2">
      <c r="A18" s="1" t="s">
        <v>139</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5" orientation="landscape" r:id="rId1"/>
  <ignoredErrors>
    <ignoredError sqref="B5:G1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8"/>
  <sheetViews>
    <sheetView showGridLines="0" topLeftCell="A40" workbookViewId="0">
      <selection activeCell="K66" sqref="K66"/>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16384" width="12" style="1"/>
  </cols>
  <sheetData>
    <row r="1" spans="1:7" ht="54.95" customHeight="1" x14ac:dyDescent="0.2">
      <c r="A1" s="34" t="s">
        <v>141</v>
      </c>
      <c r="B1" s="35"/>
      <c r="C1" s="35"/>
      <c r="D1" s="35"/>
      <c r="E1" s="35"/>
      <c r="F1" s="35"/>
      <c r="G1" s="36"/>
    </row>
    <row r="2" spans="1:7" x14ac:dyDescent="0.2">
      <c r="A2" s="12"/>
      <c r="B2" s="14" t="s">
        <v>0</v>
      </c>
      <c r="C2" s="15"/>
      <c r="D2" s="15"/>
      <c r="E2" s="15"/>
      <c r="F2" s="16"/>
      <c r="G2" s="32" t="s">
        <v>1</v>
      </c>
    </row>
    <row r="3" spans="1:7" ht="24.95" customHeight="1" x14ac:dyDescent="0.2">
      <c r="A3" s="30" t="s">
        <v>2</v>
      </c>
      <c r="B3" s="3" t="s">
        <v>3</v>
      </c>
      <c r="C3" s="3" t="s">
        <v>4</v>
      </c>
      <c r="D3" s="3" t="s">
        <v>5</v>
      </c>
      <c r="E3" s="3" t="s">
        <v>6</v>
      </c>
      <c r="F3" s="3" t="s">
        <v>7</v>
      </c>
      <c r="G3" s="33"/>
    </row>
    <row r="4" spans="1:7" x14ac:dyDescent="0.2">
      <c r="A4" s="28" t="s">
        <v>26</v>
      </c>
      <c r="B4" s="45">
        <f>SUM(B5:B11)</f>
        <v>32869602.859999999</v>
      </c>
      <c r="C4" s="45">
        <f>SUM(C5:C11)</f>
        <v>0</v>
      </c>
      <c r="D4" s="45">
        <f>B4+C4</f>
        <v>32869602.859999999</v>
      </c>
      <c r="E4" s="45">
        <f>SUM(E5:E11)</f>
        <v>13165486.949999999</v>
      </c>
      <c r="F4" s="45">
        <f>SUM(F5:F11)</f>
        <v>13165486.949999999</v>
      </c>
      <c r="G4" s="45">
        <f>D4-E4</f>
        <v>19704115.91</v>
      </c>
    </row>
    <row r="5" spans="1:7" x14ac:dyDescent="0.2">
      <c r="A5" s="25" t="s">
        <v>27</v>
      </c>
      <c r="B5" s="40">
        <v>20747862.530000001</v>
      </c>
      <c r="C5" s="40">
        <v>0</v>
      </c>
      <c r="D5" s="40">
        <f t="shared" ref="D5:D68" si="0">B5+C5</f>
        <v>20747862.530000001</v>
      </c>
      <c r="E5" s="40">
        <v>9414118.0800000001</v>
      </c>
      <c r="F5" s="40">
        <v>9414118.0800000001</v>
      </c>
      <c r="G5" s="40">
        <f t="shared" ref="G5:G68" si="1">D5-E5</f>
        <v>11333744.450000001</v>
      </c>
    </row>
    <row r="6" spans="1:7" x14ac:dyDescent="0.2">
      <c r="A6" s="25" t="s">
        <v>28</v>
      </c>
      <c r="B6" s="40">
        <v>0</v>
      </c>
      <c r="C6" s="40">
        <v>0</v>
      </c>
      <c r="D6" s="40">
        <f t="shared" si="0"/>
        <v>0</v>
      </c>
      <c r="E6" s="40">
        <v>0</v>
      </c>
      <c r="F6" s="40">
        <v>0</v>
      </c>
      <c r="G6" s="40">
        <f t="shared" si="1"/>
        <v>0</v>
      </c>
    </row>
    <row r="7" spans="1:7" x14ac:dyDescent="0.2">
      <c r="A7" s="25" t="s">
        <v>29</v>
      </c>
      <c r="B7" s="40">
        <v>4998728.12</v>
      </c>
      <c r="C7" s="40">
        <v>0</v>
      </c>
      <c r="D7" s="40">
        <f t="shared" si="0"/>
        <v>4998728.12</v>
      </c>
      <c r="E7" s="40">
        <v>1207128.71</v>
      </c>
      <c r="F7" s="40">
        <v>1207128.71</v>
      </c>
      <c r="G7" s="40">
        <f t="shared" si="1"/>
        <v>3791599.41</v>
      </c>
    </row>
    <row r="8" spans="1:7" x14ac:dyDescent="0.2">
      <c r="A8" s="25" t="s">
        <v>30</v>
      </c>
      <c r="B8" s="40">
        <v>5490160.04</v>
      </c>
      <c r="C8" s="40">
        <v>0</v>
      </c>
      <c r="D8" s="40">
        <f t="shared" si="0"/>
        <v>5490160.04</v>
      </c>
      <c r="E8" s="40">
        <v>1707380.42</v>
      </c>
      <c r="F8" s="40">
        <v>1707380.42</v>
      </c>
      <c r="G8" s="40">
        <f t="shared" si="1"/>
        <v>3782779.62</v>
      </c>
    </row>
    <row r="9" spans="1:7" x14ac:dyDescent="0.2">
      <c r="A9" s="25" t="s">
        <v>31</v>
      </c>
      <c r="B9" s="40">
        <v>1632852.17</v>
      </c>
      <c r="C9" s="40">
        <v>0</v>
      </c>
      <c r="D9" s="40">
        <f t="shared" si="0"/>
        <v>1632852.17</v>
      </c>
      <c r="E9" s="40">
        <v>836859.74</v>
      </c>
      <c r="F9" s="40">
        <v>836859.74</v>
      </c>
      <c r="G9" s="40">
        <f t="shared" si="1"/>
        <v>795992.42999999993</v>
      </c>
    </row>
    <row r="10" spans="1:7" x14ac:dyDescent="0.2">
      <c r="A10" s="25" t="s">
        <v>32</v>
      </c>
      <c r="B10" s="40">
        <v>0</v>
      </c>
      <c r="C10" s="40">
        <v>0</v>
      </c>
      <c r="D10" s="40">
        <f t="shared" si="0"/>
        <v>0</v>
      </c>
      <c r="E10" s="40">
        <v>0</v>
      </c>
      <c r="F10" s="40">
        <v>0</v>
      </c>
      <c r="G10" s="40">
        <f t="shared" si="1"/>
        <v>0</v>
      </c>
    </row>
    <row r="11" spans="1:7" x14ac:dyDescent="0.2">
      <c r="A11" s="25" t="s">
        <v>33</v>
      </c>
      <c r="B11" s="40">
        <v>0</v>
      </c>
      <c r="C11" s="40">
        <v>0</v>
      </c>
      <c r="D11" s="40">
        <f t="shared" si="0"/>
        <v>0</v>
      </c>
      <c r="E11" s="40">
        <v>0</v>
      </c>
      <c r="F11" s="40">
        <v>0</v>
      </c>
      <c r="G11" s="40">
        <f t="shared" si="1"/>
        <v>0</v>
      </c>
    </row>
    <row r="12" spans="1:7" x14ac:dyDescent="0.2">
      <c r="A12" s="28" t="s">
        <v>34</v>
      </c>
      <c r="B12" s="46">
        <f>SUM(B13:B21)</f>
        <v>10448335.49</v>
      </c>
      <c r="C12" s="46">
        <f>SUM(C13:C21)</f>
        <v>0</v>
      </c>
      <c r="D12" s="46">
        <f t="shared" si="0"/>
        <v>10448335.49</v>
      </c>
      <c r="E12" s="46">
        <f>SUM(E13:E21)</f>
        <v>4077955.74</v>
      </c>
      <c r="F12" s="46">
        <f>SUM(F13:F21)</f>
        <v>4070956.2100000004</v>
      </c>
      <c r="G12" s="46">
        <f t="shared" si="1"/>
        <v>6370379.75</v>
      </c>
    </row>
    <row r="13" spans="1:7" x14ac:dyDescent="0.2">
      <c r="A13" s="25" t="s">
        <v>35</v>
      </c>
      <c r="B13" s="40">
        <v>415780.07</v>
      </c>
      <c r="C13" s="40">
        <v>0</v>
      </c>
      <c r="D13" s="40">
        <f t="shared" si="0"/>
        <v>415780.07</v>
      </c>
      <c r="E13" s="40">
        <v>263645.15000000002</v>
      </c>
      <c r="F13" s="40">
        <v>263645.15000000002</v>
      </c>
      <c r="G13" s="40">
        <f t="shared" si="1"/>
        <v>152134.91999999998</v>
      </c>
    </row>
    <row r="14" spans="1:7" x14ac:dyDescent="0.2">
      <c r="A14" s="25" t="s">
        <v>36</v>
      </c>
      <c r="B14" s="40">
        <v>86528</v>
      </c>
      <c r="C14" s="40">
        <v>0</v>
      </c>
      <c r="D14" s="40">
        <f t="shared" si="0"/>
        <v>86528</v>
      </c>
      <c r="E14" s="40">
        <v>61641.71</v>
      </c>
      <c r="F14" s="40">
        <v>61641.71</v>
      </c>
      <c r="G14" s="40">
        <f t="shared" si="1"/>
        <v>24886.29</v>
      </c>
    </row>
    <row r="15" spans="1:7" x14ac:dyDescent="0.2">
      <c r="A15" s="25" t="s">
        <v>37</v>
      </c>
      <c r="B15" s="40">
        <v>1500000</v>
      </c>
      <c r="C15" s="40">
        <v>0</v>
      </c>
      <c r="D15" s="40">
        <f t="shared" si="0"/>
        <v>1500000</v>
      </c>
      <c r="E15" s="40">
        <v>228800</v>
      </c>
      <c r="F15" s="40">
        <v>228800</v>
      </c>
      <c r="G15" s="40">
        <f t="shared" si="1"/>
        <v>1271200</v>
      </c>
    </row>
    <row r="16" spans="1:7" x14ac:dyDescent="0.2">
      <c r="A16" s="25" t="s">
        <v>38</v>
      </c>
      <c r="B16" s="40">
        <v>5247216.3</v>
      </c>
      <c r="C16" s="40">
        <v>0</v>
      </c>
      <c r="D16" s="40">
        <f t="shared" si="0"/>
        <v>5247216.3</v>
      </c>
      <c r="E16" s="40">
        <v>2187652.9500000002</v>
      </c>
      <c r="F16" s="40">
        <v>2187652.9500000002</v>
      </c>
      <c r="G16" s="40">
        <f t="shared" si="1"/>
        <v>3059563.3499999996</v>
      </c>
    </row>
    <row r="17" spans="1:7" x14ac:dyDescent="0.2">
      <c r="A17" s="25" t="s">
        <v>39</v>
      </c>
      <c r="B17" s="40">
        <v>609939.19999999995</v>
      </c>
      <c r="C17" s="40">
        <v>0</v>
      </c>
      <c r="D17" s="40">
        <f t="shared" si="0"/>
        <v>609939.19999999995</v>
      </c>
      <c r="E17" s="40">
        <v>177214.28</v>
      </c>
      <c r="F17" s="40">
        <v>176870.44</v>
      </c>
      <c r="G17" s="40">
        <f t="shared" si="1"/>
        <v>432724.91999999993</v>
      </c>
    </row>
    <row r="18" spans="1:7" x14ac:dyDescent="0.2">
      <c r="A18" s="25" t="s">
        <v>40</v>
      </c>
      <c r="B18" s="40">
        <v>1707852.16</v>
      </c>
      <c r="C18" s="40">
        <v>0</v>
      </c>
      <c r="D18" s="40">
        <f t="shared" si="0"/>
        <v>1707852.16</v>
      </c>
      <c r="E18" s="40">
        <v>569273.02</v>
      </c>
      <c r="F18" s="40">
        <v>569273.02</v>
      </c>
      <c r="G18" s="40">
        <f t="shared" si="1"/>
        <v>1138579.1399999999</v>
      </c>
    </row>
    <row r="19" spans="1:7" x14ac:dyDescent="0.2">
      <c r="A19" s="25" t="s">
        <v>41</v>
      </c>
      <c r="B19" s="40">
        <v>622132</v>
      </c>
      <c r="C19" s="40">
        <v>0</v>
      </c>
      <c r="D19" s="40">
        <f t="shared" si="0"/>
        <v>622132</v>
      </c>
      <c r="E19" s="40">
        <v>474319.22</v>
      </c>
      <c r="F19" s="40">
        <v>474319.22</v>
      </c>
      <c r="G19" s="40">
        <f t="shared" si="1"/>
        <v>147812.78000000003</v>
      </c>
    </row>
    <row r="20" spans="1:7" x14ac:dyDescent="0.2">
      <c r="A20" s="25" t="s">
        <v>42</v>
      </c>
      <c r="B20" s="40">
        <v>0</v>
      </c>
      <c r="C20" s="40">
        <v>0</v>
      </c>
      <c r="D20" s="40">
        <f t="shared" si="0"/>
        <v>0</v>
      </c>
      <c r="E20" s="40">
        <v>0</v>
      </c>
      <c r="F20" s="40">
        <v>0</v>
      </c>
      <c r="G20" s="40">
        <f t="shared" si="1"/>
        <v>0</v>
      </c>
    </row>
    <row r="21" spans="1:7" x14ac:dyDescent="0.2">
      <c r="A21" s="25" t="s">
        <v>43</v>
      </c>
      <c r="B21" s="40">
        <v>258887.76</v>
      </c>
      <c r="C21" s="40">
        <v>0</v>
      </c>
      <c r="D21" s="40">
        <f t="shared" si="0"/>
        <v>258887.76</v>
      </c>
      <c r="E21" s="40">
        <v>115409.41</v>
      </c>
      <c r="F21" s="40">
        <v>108753.72</v>
      </c>
      <c r="G21" s="40">
        <f t="shared" si="1"/>
        <v>143478.35</v>
      </c>
    </row>
    <row r="22" spans="1:7" x14ac:dyDescent="0.2">
      <c r="A22" s="28" t="s">
        <v>44</v>
      </c>
      <c r="B22" s="46">
        <f>SUM(B23:B31)</f>
        <v>25650466.460000001</v>
      </c>
      <c r="C22" s="46">
        <f>SUM(C23:C31)</f>
        <v>0</v>
      </c>
      <c r="D22" s="46">
        <f t="shared" si="0"/>
        <v>25650466.460000001</v>
      </c>
      <c r="E22" s="46">
        <f>SUM(E23:E31)</f>
        <v>9560442.2100000009</v>
      </c>
      <c r="F22" s="46">
        <f>SUM(F23:F31)</f>
        <v>9560442.2100000009</v>
      </c>
      <c r="G22" s="46">
        <f t="shared" si="1"/>
        <v>16090024.25</v>
      </c>
    </row>
    <row r="23" spans="1:7" x14ac:dyDescent="0.2">
      <c r="A23" s="25" t="s">
        <v>45</v>
      </c>
      <c r="B23" s="40">
        <v>12083196.99</v>
      </c>
      <c r="C23" s="40">
        <v>0</v>
      </c>
      <c r="D23" s="40">
        <f t="shared" si="0"/>
        <v>12083196.99</v>
      </c>
      <c r="E23" s="40">
        <v>5011234.78</v>
      </c>
      <c r="F23" s="40">
        <v>5011234.78</v>
      </c>
      <c r="G23" s="40">
        <f t="shared" si="1"/>
        <v>7071962.21</v>
      </c>
    </row>
    <row r="24" spans="1:7" x14ac:dyDescent="0.2">
      <c r="A24" s="25" t="s">
        <v>46</v>
      </c>
      <c r="B24" s="40">
        <v>952240</v>
      </c>
      <c r="C24" s="40">
        <v>0</v>
      </c>
      <c r="D24" s="40">
        <f t="shared" si="0"/>
        <v>952240</v>
      </c>
      <c r="E24" s="40">
        <v>247221.85</v>
      </c>
      <c r="F24" s="40">
        <v>247221.85</v>
      </c>
      <c r="G24" s="40">
        <f t="shared" si="1"/>
        <v>705018.15</v>
      </c>
    </row>
    <row r="25" spans="1:7" x14ac:dyDescent="0.2">
      <c r="A25" s="25" t="s">
        <v>47</v>
      </c>
      <c r="B25" s="40">
        <v>3737037.74</v>
      </c>
      <c r="C25" s="40">
        <v>0</v>
      </c>
      <c r="D25" s="40">
        <f t="shared" si="0"/>
        <v>3737037.74</v>
      </c>
      <c r="E25" s="40">
        <v>722162.98</v>
      </c>
      <c r="F25" s="40">
        <v>722162.98</v>
      </c>
      <c r="G25" s="40">
        <f t="shared" si="1"/>
        <v>3014874.7600000002</v>
      </c>
    </row>
    <row r="26" spans="1:7" x14ac:dyDescent="0.2">
      <c r="A26" s="25" t="s">
        <v>48</v>
      </c>
      <c r="B26" s="40">
        <v>515000</v>
      </c>
      <c r="C26" s="40">
        <v>0</v>
      </c>
      <c r="D26" s="40">
        <f t="shared" si="0"/>
        <v>515000</v>
      </c>
      <c r="E26" s="40">
        <v>182907.16</v>
      </c>
      <c r="F26" s="40">
        <v>182907.16</v>
      </c>
      <c r="G26" s="40">
        <f t="shared" si="1"/>
        <v>332092.83999999997</v>
      </c>
    </row>
    <row r="27" spans="1:7" x14ac:dyDescent="0.2">
      <c r="A27" s="25" t="s">
        <v>49</v>
      </c>
      <c r="B27" s="40">
        <v>3892535.14</v>
      </c>
      <c r="C27" s="40">
        <v>0</v>
      </c>
      <c r="D27" s="40">
        <f t="shared" si="0"/>
        <v>3892535.14</v>
      </c>
      <c r="E27" s="40">
        <v>1651724.99</v>
      </c>
      <c r="F27" s="40">
        <v>1651724.99</v>
      </c>
      <c r="G27" s="40">
        <f t="shared" si="1"/>
        <v>2240810.1500000004</v>
      </c>
    </row>
    <row r="28" spans="1:7" x14ac:dyDescent="0.2">
      <c r="A28" s="25" t="s">
        <v>50</v>
      </c>
      <c r="B28" s="40">
        <v>131424</v>
      </c>
      <c r="C28" s="40">
        <v>0</v>
      </c>
      <c r="D28" s="40">
        <f t="shared" si="0"/>
        <v>131424</v>
      </c>
      <c r="E28" s="40">
        <v>38590.5</v>
      </c>
      <c r="F28" s="40">
        <v>38590.5</v>
      </c>
      <c r="G28" s="40">
        <f t="shared" si="1"/>
        <v>92833.5</v>
      </c>
    </row>
    <row r="29" spans="1:7" x14ac:dyDescent="0.2">
      <c r="A29" s="25" t="s">
        <v>51</v>
      </c>
      <c r="B29" s="40">
        <v>109408</v>
      </c>
      <c r="C29" s="40">
        <v>0</v>
      </c>
      <c r="D29" s="40">
        <f t="shared" si="0"/>
        <v>109408</v>
      </c>
      <c r="E29" s="40">
        <v>39512.78</v>
      </c>
      <c r="F29" s="40">
        <v>39512.78</v>
      </c>
      <c r="G29" s="40">
        <f t="shared" si="1"/>
        <v>69895.22</v>
      </c>
    </row>
    <row r="30" spans="1:7" x14ac:dyDescent="0.2">
      <c r="A30" s="25" t="s">
        <v>52</v>
      </c>
      <c r="B30" s="40">
        <v>127078.39999999999</v>
      </c>
      <c r="C30" s="40">
        <v>0</v>
      </c>
      <c r="D30" s="40">
        <f t="shared" si="0"/>
        <v>127078.39999999999</v>
      </c>
      <c r="E30" s="40">
        <v>126868.8</v>
      </c>
      <c r="F30" s="40">
        <v>126868.8</v>
      </c>
      <c r="G30" s="40">
        <f t="shared" si="1"/>
        <v>209.59999999999127</v>
      </c>
    </row>
    <row r="31" spans="1:7" x14ac:dyDescent="0.2">
      <c r="A31" s="25" t="s">
        <v>53</v>
      </c>
      <c r="B31" s="40">
        <v>4102546.19</v>
      </c>
      <c r="C31" s="40">
        <v>0</v>
      </c>
      <c r="D31" s="40">
        <f t="shared" si="0"/>
        <v>4102546.19</v>
      </c>
      <c r="E31" s="40">
        <v>1540218.37</v>
      </c>
      <c r="F31" s="40">
        <v>1540218.37</v>
      </c>
      <c r="G31" s="40">
        <f t="shared" si="1"/>
        <v>2562327.8199999998</v>
      </c>
    </row>
    <row r="32" spans="1:7" x14ac:dyDescent="0.2">
      <c r="A32" s="28" t="s">
        <v>54</v>
      </c>
      <c r="B32" s="46">
        <f>SUM(B33:B41)</f>
        <v>410208</v>
      </c>
      <c r="C32" s="46">
        <f>SUM(C33:C41)</f>
        <v>0</v>
      </c>
      <c r="D32" s="46">
        <f t="shared" si="0"/>
        <v>410208</v>
      </c>
      <c r="E32" s="46">
        <f>SUM(E33:E41)</f>
        <v>180600</v>
      </c>
      <c r="F32" s="46">
        <f>SUM(F33:F41)</f>
        <v>180600</v>
      </c>
      <c r="G32" s="46">
        <f t="shared" si="1"/>
        <v>229608</v>
      </c>
    </row>
    <row r="33" spans="1:7" x14ac:dyDescent="0.2">
      <c r="A33" s="25" t="s">
        <v>55</v>
      </c>
      <c r="B33" s="40">
        <v>26208</v>
      </c>
      <c r="C33" s="40">
        <v>0</v>
      </c>
      <c r="D33" s="40">
        <f t="shared" si="0"/>
        <v>26208</v>
      </c>
      <c r="E33" s="40">
        <v>13000</v>
      </c>
      <c r="F33" s="40">
        <v>13000</v>
      </c>
      <c r="G33" s="40">
        <f t="shared" si="1"/>
        <v>13208</v>
      </c>
    </row>
    <row r="34" spans="1:7" x14ac:dyDescent="0.2">
      <c r="A34" s="25" t="s">
        <v>56</v>
      </c>
      <c r="B34" s="40">
        <v>0</v>
      </c>
      <c r="C34" s="40">
        <v>0</v>
      </c>
      <c r="D34" s="40">
        <f t="shared" si="0"/>
        <v>0</v>
      </c>
      <c r="E34" s="40">
        <v>0</v>
      </c>
      <c r="F34" s="40">
        <v>0</v>
      </c>
      <c r="G34" s="40">
        <f t="shared" si="1"/>
        <v>0</v>
      </c>
    </row>
    <row r="35" spans="1:7" x14ac:dyDescent="0.2">
      <c r="A35" s="25" t="s">
        <v>57</v>
      </c>
      <c r="B35" s="40">
        <v>0</v>
      </c>
      <c r="C35" s="40">
        <v>0</v>
      </c>
      <c r="D35" s="40">
        <f t="shared" si="0"/>
        <v>0</v>
      </c>
      <c r="E35" s="40">
        <v>0</v>
      </c>
      <c r="F35" s="40">
        <v>0</v>
      </c>
      <c r="G35" s="40">
        <f t="shared" si="1"/>
        <v>0</v>
      </c>
    </row>
    <row r="36" spans="1:7" x14ac:dyDescent="0.2">
      <c r="A36" s="25" t="s">
        <v>58</v>
      </c>
      <c r="B36" s="40">
        <v>384000</v>
      </c>
      <c r="C36" s="40">
        <v>0</v>
      </c>
      <c r="D36" s="40">
        <f t="shared" si="0"/>
        <v>384000</v>
      </c>
      <c r="E36" s="40">
        <v>167600</v>
      </c>
      <c r="F36" s="40">
        <v>167600</v>
      </c>
      <c r="G36" s="40">
        <f t="shared" si="1"/>
        <v>216400</v>
      </c>
    </row>
    <row r="37" spans="1:7" x14ac:dyDescent="0.2">
      <c r="A37" s="25" t="s">
        <v>24</v>
      </c>
      <c r="B37" s="40">
        <v>0</v>
      </c>
      <c r="C37" s="40">
        <v>0</v>
      </c>
      <c r="D37" s="40">
        <f t="shared" si="0"/>
        <v>0</v>
      </c>
      <c r="E37" s="40">
        <v>0</v>
      </c>
      <c r="F37" s="40">
        <v>0</v>
      </c>
      <c r="G37" s="40">
        <f t="shared" si="1"/>
        <v>0</v>
      </c>
    </row>
    <row r="38" spans="1:7" x14ac:dyDescent="0.2">
      <c r="A38" s="25" t="s">
        <v>59</v>
      </c>
      <c r="B38" s="40">
        <v>0</v>
      </c>
      <c r="C38" s="40">
        <v>0</v>
      </c>
      <c r="D38" s="40">
        <f t="shared" si="0"/>
        <v>0</v>
      </c>
      <c r="E38" s="40">
        <v>0</v>
      </c>
      <c r="F38" s="40">
        <v>0</v>
      </c>
      <c r="G38" s="40">
        <f t="shared" si="1"/>
        <v>0</v>
      </c>
    </row>
    <row r="39" spans="1:7" x14ac:dyDescent="0.2">
      <c r="A39" s="25" t="s">
        <v>60</v>
      </c>
      <c r="B39" s="40">
        <v>0</v>
      </c>
      <c r="C39" s="40">
        <v>0</v>
      </c>
      <c r="D39" s="40">
        <f t="shared" si="0"/>
        <v>0</v>
      </c>
      <c r="E39" s="40">
        <v>0</v>
      </c>
      <c r="F39" s="40">
        <v>0</v>
      </c>
      <c r="G39" s="40">
        <f t="shared" si="1"/>
        <v>0</v>
      </c>
    </row>
    <row r="40" spans="1:7" x14ac:dyDescent="0.2">
      <c r="A40" s="25" t="s">
        <v>61</v>
      </c>
      <c r="B40" s="40">
        <v>0</v>
      </c>
      <c r="C40" s="40">
        <v>0</v>
      </c>
      <c r="D40" s="40">
        <f t="shared" si="0"/>
        <v>0</v>
      </c>
      <c r="E40" s="40">
        <v>0</v>
      </c>
      <c r="F40" s="40">
        <v>0</v>
      </c>
      <c r="G40" s="40">
        <f t="shared" si="1"/>
        <v>0</v>
      </c>
    </row>
    <row r="41" spans="1:7" x14ac:dyDescent="0.2">
      <c r="A41" s="25" t="s">
        <v>62</v>
      </c>
      <c r="B41" s="40">
        <v>0</v>
      </c>
      <c r="C41" s="40">
        <v>0</v>
      </c>
      <c r="D41" s="40">
        <f t="shared" si="0"/>
        <v>0</v>
      </c>
      <c r="E41" s="40">
        <v>0</v>
      </c>
      <c r="F41" s="40">
        <v>0</v>
      </c>
      <c r="G41" s="40">
        <f t="shared" si="1"/>
        <v>0</v>
      </c>
    </row>
    <row r="42" spans="1:7" x14ac:dyDescent="0.2">
      <c r="A42" s="28" t="s">
        <v>63</v>
      </c>
      <c r="B42" s="46">
        <f>SUM(B43:B51)</f>
        <v>2929539.64</v>
      </c>
      <c r="C42" s="46">
        <f>SUM(C43:C51)</f>
        <v>0</v>
      </c>
      <c r="D42" s="46">
        <f t="shared" si="0"/>
        <v>2929539.64</v>
      </c>
      <c r="E42" s="46">
        <f>SUM(E43:E51)</f>
        <v>971928.43</v>
      </c>
      <c r="F42" s="46">
        <f>SUM(F43:F51)</f>
        <v>971928.43</v>
      </c>
      <c r="G42" s="46">
        <f t="shared" si="1"/>
        <v>1957611.21</v>
      </c>
    </row>
    <row r="43" spans="1:7" x14ac:dyDescent="0.2">
      <c r="A43" s="25" t="s">
        <v>64</v>
      </c>
      <c r="B43" s="40">
        <v>251395.64</v>
      </c>
      <c r="C43" s="40">
        <v>0</v>
      </c>
      <c r="D43" s="40">
        <f t="shared" si="0"/>
        <v>251395.64</v>
      </c>
      <c r="E43" s="40">
        <v>80457.42</v>
      </c>
      <c r="F43" s="40">
        <v>80457.42</v>
      </c>
      <c r="G43" s="40">
        <f t="shared" si="1"/>
        <v>170938.22000000003</v>
      </c>
    </row>
    <row r="44" spans="1:7" x14ac:dyDescent="0.2">
      <c r="A44" s="25" t="s">
        <v>65</v>
      </c>
      <c r="B44" s="40">
        <v>36400</v>
      </c>
      <c r="C44" s="40">
        <v>0</v>
      </c>
      <c r="D44" s="40">
        <f t="shared" si="0"/>
        <v>36400</v>
      </c>
      <c r="E44" s="40">
        <v>7970</v>
      </c>
      <c r="F44" s="40">
        <v>7970</v>
      </c>
      <c r="G44" s="40">
        <f t="shared" si="1"/>
        <v>28430</v>
      </c>
    </row>
    <row r="45" spans="1:7" x14ac:dyDescent="0.2">
      <c r="A45" s="25" t="s">
        <v>66</v>
      </c>
      <c r="B45" s="40">
        <v>250000</v>
      </c>
      <c r="C45" s="40">
        <v>0</v>
      </c>
      <c r="D45" s="40">
        <f t="shared" si="0"/>
        <v>250000</v>
      </c>
      <c r="E45" s="40">
        <v>0</v>
      </c>
      <c r="F45" s="40">
        <v>0</v>
      </c>
      <c r="G45" s="40">
        <f t="shared" si="1"/>
        <v>250000</v>
      </c>
    </row>
    <row r="46" spans="1:7" x14ac:dyDescent="0.2">
      <c r="A46" s="25" t="s">
        <v>67</v>
      </c>
      <c r="B46" s="40">
        <v>0</v>
      </c>
      <c r="C46" s="40">
        <v>0</v>
      </c>
      <c r="D46" s="40">
        <f t="shared" si="0"/>
        <v>0</v>
      </c>
      <c r="E46" s="40">
        <v>0</v>
      </c>
      <c r="F46" s="40">
        <v>0</v>
      </c>
      <c r="G46" s="40">
        <f t="shared" si="1"/>
        <v>0</v>
      </c>
    </row>
    <row r="47" spans="1:7" x14ac:dyDescent="0.2">
      <c r="A47" s="25" t="s">
        <v>68</v>
      </c>
      <c r="B47" s="40">
        <v>0</v>
      </c>
      <c r="C47" s="40">
        <v>0</v>
      </c>
      <c r="D47" s="40">
        <f t="shared" si="0"/>
        <v>0</v>
      </c>
      <c r="E47" s="40">
        <v>0</v>
      </c>
      <c r="F47" s="40">
        <v>0</v>
      </c>
      <c r="G47" s="40">
        <f t="shared" si="1"/>
        <v>0</v>
      </c>
    </row>
    <row r="48" spans="1:7" x14ac:dyDescent="0.2">
      <c r="A48" s="25" t="s">
        <v>69</v>
      </c>
      <c r="B48" s="40">
        <v>2301032</v>
      </c>
      <c r="C48" s="40">
        <v>0</v>
      </c>
      <c r="D48" s="40">
        <f t="shared" si="0"/>
        <v>2301032</v>
      </c>
      <c r="E48" s="40">
        <v>883501.01</v>
      </c>
      <c r="F48" s="40">
        <v>883501.01</v>
      </c>
      <c r="G48" s="40">
        <f t="shared" si="1"/>
        <v>1417530.99</v>
      </c>
    </row>
    <row r="49" spans="1:7" x14ac:dyDescent="0.2">
      <c r="A49" s="25" t="s">
        <v>70</v>
      </c>
      <c r="B49" s="40">
        <v>0</v>
      </c>
      <c r="C49" s="40">
        <v>0</v>
      </c>
      <c r="D49" s="40">
        <f t="shared" si="0"/>
        <v>0</v>
      </c>
      <c r="E49" s="40">
        <v>0</v>
      </c>
      <c r="F49" s="40">
        <v>0</v>
      </c>
      <c r="G49" s="40">
        <f t="shared" si="1"/>
        <v>0</v>
      </c>
    </row>
    <row r="50" spans="1:7" x14ac:dyDescent="0.2">
      <c r="A50" s="25" t="s">
        <v>71</v>
      </c>
      <c r="B50" s="40">
        <v>0</v>
      </c>
      <c r="C50" s="40">
        <v>0</v>
      </c>
      <c r="D50" s="40">
        <f t="shared" si="0"/>
        <v>0</v>
      </c>
      <c r="E50" s="40">
        <v>0</v>
      </c>
      <c r="F50" s="40">
        <v>0</v>
      </c>
      <c r="G50" s="40">
        <f t="shared" si="1"/>
        <v>0</v>
      </c>
    </row>
    <row r="51" spans="1:7" x14ac:dyDescent="0.2">
      <c r="A51" s="25" t="s">
        <v>72</v>
      </c>
      <c r="B51" s="40">
        <v>90712</v>
      </c>
      <c r="C51" s="40">
        <v>0</v>
      </c>
      <c r="D51" s="40">
        <f t="shared" si="0"/>
        <v>90712</v>
      </c>
      <c r="E51" s="40">
        <v>0</v>
      </c>
      <c r="F51" s="40">
        <v>0</v>
      </c>
      <c r="G51" s="40">
        <f t="shared" si="1"/>
        <v>90712</v>
      </c>
    </row>
    <row r="52" spans="1:7" x14ac:dyDescent="0.2">
      <c r="A52" s="28" t="s">
        <v>73</v>
      </c>
      <c r="B52" s="46">
        <f>SUM(B53:B55)</f>
        <v>4067595.63</v>
      </c>
      <c r="C52" s="46">
        <f>SUM(C53:C55)</f>
        <v>0</v>
      </c>
      <c r="D52" s="46">
        <f t="shared" si="0"/>
        <v>4067595.63</v>
      </c>
      <c r="E52" s="46">
        <f>SUM(E53:E55)</f>
        <v>0</v>
      </c>
      <c r="F52" s="46">
        <f>SUM(F53:F55)</f>
        <v>0</v>
      </c>
      <c r="G52" s="46">
        <f t="shared" si="1"/>
        <v>4067595.63</v>
      </c>
    </row>
    <row r="53" spans="1:7" x14ac:dyDescent="0.2">
      <c r="A53" s="25" t="s">
        <v>74</v>
      </c>
      <c r="B53" s="40">
        <v>3967595.63</v>
      </c>
      <c r="C53" s="40">
        <v>0</v>
      </c>
      <c r="D53" s="40">
        <f t="shared" si="0"/>
        <v>3967595.63</v>
      </c>
      <c r="E53" s="40">
        <v>0</v>
      </c>
      <c r="F53" s="40">
        <v>0</v>
      </c>
      <c r="G53" s="40">
        <f t="shared" si="1"/>
        <v>3967595.63</v>
      </c>
    </row>
    <row r="54" spans="1:7" x14ac:dyDescent="0.2">
      <c r="A54" s="25" t="s">
        <v>75</v>
      </c>
      <c r="B54" s="40">
        <v>0</v>
      </c>
      <c r="C54" s="40">
        <v>0</v>
      </c>
      <c r="D54" s="40">
        <f t="shared" si="0"/>
        <v>0</v>
      </c>
      <c r="E54" s="40">
        <v>0</v>
      </c>
      <c r="F54" s="40">
        <v>0</v>
      </c>
      <c r="G54" s="40">
        <f t="shared" si="1"/>
        <v>0</v>
      </c>
    </row>
    <row r="55" spans="1:7" x14ac:dyDescent="0.2">
      <c r="A55" s="25" t="s">
        <v>76</v>
      </c>
      <c r="B55" s="40">
        <v>100000</v>
      </c>
      <c r="C55" s="40">
        <v>0</v>
      </c>
      <c r="D55" s="40">
        <f t="shared" si="0"/>
        <v>100000</v>
      </c>
      <c r="E55" s="40">
        <v>0</v>
      </c>
      <c r="F55" s="40">
        <v>0</v>
      </c>
      <c r="G55" s="40">
        <f t="shared" si="1"/>
        <v>100000</v>
      </c>
    </row>
    <row r="56" spans="1:7" x14ac:dyDescent="0.2">
      <c r="A56" s="28" t="s">
        <v>77</v>
      </c>
      <c r="B56" s="46">
        <f>SUM(B57:B63)</f>
        <v>0</v>
      </c>
      <c r="C56" s="46">
        <f>SUM(C57:C63)</f>
        <v>0</v>
      </c>
      <c r="D56" s="46">
        <f t="shared" si="0"/>
        <v>0</v>
      </c>
      <c r="E56" s="46">
        <f>SUM(E57:E63)</f>
        <v>0</v>
      </c>
      <c r="F56" s="46">
        <f>SUM(F57:F63)</f>
        <v>0</v>
      </c>
      <c r="G56" s="46">
        <f t="shared" si="1"/>
        <v>0</v>
      </c>
    </row>
    <row r="57" spans="1:7" x14ac:dyDescent="0.2">
      <c r="A57" s="25" t="s">
        <v>78</v>
      </c>
      <c r="B57" s="40">
        <v>0</v>
      </c>
      <c r="C57" s="40">
        <v>0</v>
      </c>
      <c r="D57" s="40">
        <f t="shared" si="0"/>
        <v>0</v>
      </c>
      <c r="E57" s="40">
        <v>0</v>
      </c>
      <c r="F57" s="40">
        <v>0</v>
      </c>
      <c r="G57" s="40">
        <f t="shared" si="1"/>
        <v>0</v>
      </c>
    </row>
    <row r="58" spans="1:7" x14ac:dyDescent="0.2">
      <c r="A58" s="25" t="s">
        <v>79</v>
      </c>
      <c r="B58" s="40">
        <v>0</v>
      </c>
      <c r="C58" s="40">
        <v>0</v>
      </c>
      <c r="D58" s="40">
        <f t="shared" si="0"/>
        <v>0</v>
      </c>
      <c r="E58" s="40">
        <v>0</v>
      </c>
      <c r="F58" s="40">
        <v>0</v>
      </c>
      <c r="G58" s="40">
        <f t="shared" si="1"/>
        <v>0</v>
      </c>
    </row>
    <row r="59" spans="1:7" x14ac:dyDescent="0.2">
      <c r="A59" s="25" t="s">
        <v>80</v>
      </c>
      <c r="B59" s="40">
        <v>0</v>
      </c>
      <c r="C59" s="40">
        <v>0</v>
      </c>
      <c r="D59" s="40">
        <f t="shared" si="0"/>
        <v>0</v>
      </c>
      <c r="E59" s="40">
        <v>0</v>
      </c>
      <c r="F59" s="40">
        <v>0</v>
      </c>
      <c r="G59" s="40">
        <f t="shared" si="1"/>
        <v>0</v>
      </c>
    </row>
    <row r="60" spans="1:7" x14ac:dyDescent="0.2">
      <c r="A60" s="25" t="s">
        <v>81</v>
      </c>
      <c r="B60" s="40">
        <v>0</v>
      </c>
      <c r="C60" s="40">
        <v>0</v>
      </c>
      <c r="D60" s="40">
        <f t="shared" si="0"/>
        <v>0</v>
      </c>
      <c r="E60" s="40">
        <v>0</v>
      </c>
      <c r="F60" s="40">
        <v>0</v>
      </c>
      <c r="G60" s="40">
        <f t="shared" si="1"/>
        <v>0</v>
      </c>
    </row>
    <row r="61" spans="1:7" x14ac:dyDescent="0.2">
      <c r="A61" s="25" t="s">
        <v>82</v>
      </c>
      <c r="B61" s="40">
        <v>0</v>
      </c>
      <c r="C61" s="40">
        <v>0</v>
      </c>
      <c r="D61" s="40">
        <f t="shared" si="0"/>
        <v>0</v>
      </c>
      <c r="E61" s="40">
        <v>0</v>
      </c>
      <c r="F61" s="40">
        <v>0</v>
      </c>
      <c r="G61" s="40">
        <f t="shared" si="1"/>
        <v>0</v>
      </c>
    </row>
    <row r="62" spans="1:7" x14ac:dyDescent="0.2">
      <c r="A62" s="25" t="s">
        <v>83</v>
      </c>
      <c r="B62" s="40">
        <v>0</v>
      </c>
      <c r="C62" s="40">
        <v>0</v>
      </c>
      <c r="D62" s="40">
        <f t="shared" si="0"/>
        <v>0</v>
      </c>
      <c r="E62" s="40">
        <v>0</v>
      </c>
      <c r="F62" s="40">
        <v>0</v>
      </c>
      <c r="G62" s="40">
        <f t="shared" si="1"/>
        <v>0</v>
      </c>
    </row>
    <row r="63" spans="1:7" x14ac:dyDescent="0.2">
      <c r="A63" s="25" t="s">
        <v>84</v>
      </c>
      <c r="B63" s="40">
        <v>0</v>
      </c>
      <c r="C63" s="40">
        <v>0</v>
      </c>
      <c r="D63" s="40">
        <f t="shared" si="0"/>
        <v>0</v>
      </c>
      <c r="E63" s="40">
        <v>0</v>
      </c>
      <c r="F63" s="40">
        <v>0</v>
      </c>
      <c r="G63" s="40">
        <f t="shared" si="1"/>
        <v>0</v>
      </c>
    </row>
    <row r="64" spans="1:7" x14ac:dyDescent="0.2">
      <c r="A64" s="28" t="s">
        <v>85</v>
      </c>
      <c r="B64" s="46">
        <f>SUM(B65:B67)</f>
        <v>0</v>
      </c>
      <c r="C64" s="46">
        <f>SUM(C65:C67)</f>
        <v>0</v>
      </c>
      <c r="D64" s="46">
        <f t="shared" si="0"/>
        <v>0</v>
      </c>
      <c r="E64" s="46">
        <f>SUM(E65:E67)</f>
        <v>0</v>
      </c>
      <c r="F64" s="46">
        <f>SUM(F65:F67)</f>
        <v>0</v>
      </c>
      <c r="G64" s="46">
        <f t="shared" si="1"/>
        <v>0</v>
      </c>
    </row>
    <row r="65" spans="1:7" x14ac:dyDescent="0.2">
      <c r="A65" s="25" t="s">
        <v>25</v>
      </c>
      <c r="B65" s="40">
        <v>0</v>
      </c>
      <c r="C65" s="40">
        <v>0</v>
      </c>
      <c r="D65" s="40">
        <f t="shared" si="0"/>
        <v>0</v>
      </c>
      <c r="E65" s="40">
        <v>0</v>
      </c>
      <c r="F65" s="40">
        <v>0</v>
      </c>
      <c r="G65" s="40">
        <f t="shared" si="1"/>
        <v>0</v>
      </c>
    </row>
    <row r="66" spans="1:7" x14ac:dyDescent="0.2">
      <c r="A66" s="25" t="s">
        <v>86</v>
      </c>
      <c r="B66" s="40">
        <v>0</v>
      </c>
      <c r="C66" s="40">
        <v>0</v>
      </c>
      <c r="D66" s="40">
        <f t="shared" si="0"/>
        <v>0</v>
      </c>
      <c r="E66" s="40">
        <v>0</v>
      </c>
      <c r="F66" s="40">
        <v>0</v>
      </c>
      <c r="G66" s="40">
        <f t="shared" si="1"/>
        <v>0</v>
      </c>
    </row>
    <row r="67" spans="1:7" x14ac:dyDescent="0.2">
      <c r="A67" s="25" t="s">
        <v>87</v>
      </c>
      <c r="B67" s="40">
        <v>0</v>
      </c>
      <c r="C67" s="40">
        <v>0</v>
      </c>
      <c r="D67" s="40">
        <f t="shared" si="0"/>
        <v>0</v>
      </c>
      <c r="E67" s="40">
        <v>0</v>
      </c>
      <c r="F67" s="40">
        <v>0</v>
      </c>
      <c r="G67" s="40">
        <f t="shared" si="1"/>
        <v>0</v>
      </c>
    </row>
    <row r="68" spans="1:7" x14ac:dyDescent="0.2">
      <c r="A68" s="28" t="s">
        <v>88</v>
      </c>
      <c r="B68" s="46">
        <f>SUM(B69:B75)</f>
        <v>0</v>
      </c>
      <c r="C68" s="46">
        <f>SUM(C69:C75)</f>
        <v>0</v>
      </c>
      <c r="D68" s="46">
        <f t="shared" si="0"/>
        <v>0</v>
      </c>
      <c r="E68" s="46">
        <f>SUM(E69:E75)</f>
        <v>0</v>
      </c>
      <c r="F68" s="46">
        <f>SUM(F69:F75)</f>
        <v>0</v>
      </c>
      <c r="G68" s="46">
        <f t="shared" si="1"/>
        <v>0</v>
      </c>
    </row>
    <row r="69" spans="1:7" x14ac:dyDescent="0.2">
      <c r="A69" s="25" t="s">
        <v>89</v>
      </c>
      <c r="B69" s="40">
        <v>0</v>
      </c>
      <c r="C69" s="40">
        <v>0</v>
      </c>
      <c r="D69" s="40">
        <f t="shared" ref="D69:D75" si="2">B69+C69</f>
        <v>0</v>
      </c>
      <c r="E69" s="40">
        <v>0</v>
      </c>
      <c r="F69" s="40">
        <v>0</v>
      </c>
      <c r="G69" s="40">
        <f t="shared" ref="G69:G75" si="3">D69-E69</f>
        <v>0</v>
      </c>
    </row>
    <row r="70" spans="1:7" x14ac:dyDescent="0.2">
      <c r="A70" s="25" t="s">
        <v>90</v>
      </c>
      <c r="B70" s="40">
        <v>0</v>
      </c>
      <c r="C70" s="40">
        <v>0</v>
      </c>
      <c r="D70" s="40">
        <f t="shared" si="2"/>
        <v>0</v>
      </c>
      <c r="E70" s="40">
        <v>0</v>
      </c>
      <c r="F70" s="40">
        <v>0</v>
      </c>
      <c r="G70" s="40">
        <f t="shared" si="3"/>
        <v>0</v>
      </c>
    </row>
    <row r="71" spans="1:7" x14ac:dyDescent="0.2">
      <c r="A71" s="25" t="s">
        <v>91</v>
      </c>
      <c r="B71" s="40">
        <v>0</v>
      </c>
      <c r="C71" s="40">
        <v>0</v>
      </c>
      <c r="D71" s="40">
        <f t="shared" si="2"/>
        <v>0</v>
      </c>
      <c r="E71" s="40">
        <v>0</v>
      </c>
      <c r="F71" s="40">
        <v>0</v>
      </c>
      <c r="G71" s="40">
        <f t="shared" si="3"/>
        <v>0</v>
      </c>
    </row>
    <row r="72" spans="1:7" x14ac:dyDescent="0.2">
      <c r="A72" s="25" t="s">
        <v>92</v>
      </c>
      <c r="B72" s="40">
        <v>0</v>
      </c>
      <c r="C72" s="40">
        <v>0</v>
      </c>
      <c r="D72" s="40">
        <f t="shared" si="2"/>
        <v>0</v>
      </c>
      <c r="E72" s="40">
        <v>0</v>
      </c>
      <c r="F72" s="40">
        <v>0</v>
      </c>
      <c r="G72" s="40">
        <f t="shared" si="3"/>
        <v>0</v>
      </c>
    </row>
    <row r="73" spans="1:7" x14ac:dyDescent="0.2">
      <c r="A73" s="25" t="s">
        <v>93</v>
      </c>
      <c r="B73" s="40">
        <v>0</v>
      </c>
      <c r="C73" s="40">
        <v>0</v>
      </c>
      <c r="D73" s="40">
        <f t="shared" si="2"/>
        <v>0</v>
      </c>
      <c r="E73" s="40">
        <v>0</v>
      </c>
      <c r="F73" s="40">
        <v>0</v>
      </c>
      <c r="G73" s="40">
        <f t="shared" si="3"/>
        <v>0</v>
      </c>
    </row>
    <row r="74" spans="1:7" x14ac:dyDescent="0.2">
      <c r="A74" s="25" t="s">
        <v>94</v>
      </c>
      <c r="B74" s="40">
        <v>0</v>
      </c>
      <c r="C74" s="40">
        <v>0</v>
      </c>
      <c r="D74" s="40">
        <f t="shared" si="2"/>
        <v>0</v>
      </c>
      <c r="E74" s="40">
        <v>0</v>
      </c>
      <c r="F74" s="40">
        <v>0</v>
      </c>
      <c r="G74" s="40">
        <f t="shared" si="3"/>
        <v>0</v>
      </c>
    </row>
    <row r="75" spans="1:7" x14ac:dyDescent="0.2">
      <c r="A75" s="26" t="s">
        <v>95</v>
      </c>
      <c r="B75" s="43">
        <v>0</v>
      </c>
      <c r="C75" s="43">
        <v>0</v>
      </c>
      <c r="D75" s="43">
        <f t="shared" si="2"/>
        <v>0</v>
      </c>
      <c r="E75" s="43">
        <v>0</v>
      </c>
      <c r="F75" s="43">
        <v>0</v>
      </c>
      <c r="G75" s="43">
        <f t="shared" si="3"/>
        <v>0</v>
      </c>
    </row>
    <row r="76" spans="1:7" x14ac:dyDescent="0.2">
      <c r="A76" s="27" t="s">
        <v>8</v>
      </c>
      <c r="B76" s="44">
        <f t="shared" ref="B76:G76" si="4">SUM(B4+B12+B22+B32+B42+B52+B56+B64+B68)</f>
        <v>76375748.079999998</v>
      </c>
      <c r="C76" s="44">
        <f t="shared" si="4"/>
        <v>0</v>
      </c>
      <c r="D76" s="44">
        <f t="shared" si="4"/>
        <v>76375748.079999998</v>
      </c>
      <c r="E76" s="44">
        <f t="shared" si="4"/>
        <v>27956413.329999998</v>
      </c>
      <c r="F76" s="44">
        <f t="shared" si="4"/>
        <v>27949413.800000001</v>
      </c>
      <c r="G76" s="44">
        <f t="shared" si="4"/>
        <v>48419334.75</v>
      </c>
    </row>
    <row r="78" spans="1:7" x14ac:dyDescent="0.2">
      <c r="A78" s="1" t="s">
        <v>139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5" orientation="landscape" r:id="rId1"/>
  <ignoredErrors>
    <ignoredError sqref="B69:G76 B4:C68 E4:G68" unlockedFormula="1"/>
    <ignoredError sqref="D4:D68"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3"/>
  <sheetViews>
    <sheetView showGridLines="0" tabSelected="1" zoomScaleNormal="100" workbookViewId="0">
      <selection activeCell="N14" sqref="N14"/>
    </sheetView>
  </sheetViews>
  <sheetFormatPr baseColWidth="10" defaultColWidth="12" defaultRowHeight="11.25" x14ac:dyDescent="0.2"/>
  <cols>
    <col min="1" max="1" width="65.83203125" style="1" customWidth="1"/>
    <col min="2" max="7" width="18.33203125" style="1" customWidth="1"/>
    <col min="8" max="16384" width="12" style="1"/>
  </cols>
  <sheetData>
    <row r="1" spans="1:7" ht="54.95" customHeight="1" x14ac:dyDescent="0.2">
      <c r="A1" s="34" t="s">
        <v>142</v>
      </c>
      <c r="B1" s="37"/>
      <c r="C1" s="37"/>
      <c r="D1" s="37"/>
      <c r="E1" s="37"/>
      <c r="F1" s="37"/>
      <c r="G1" s="38"/>
    </row>
    <row r="2" spans="1:7" x14ac:dyDescent="0.2">
      <c r="A2" s="12"/>
      <c r="B2" s="14" t="s">
        <v>0</v>
      </c>
      <c r="C2" s="15"/>
      <c r="D2" s="15"/>
      <c r="E2" s="15"/>
      <c r="F2" s="16"/>
      <c r="G2" s="32" t="s">
        <v>1</v>
      </c>
    </row>
    <row r="3" spans="1:7" ht="24.95" customHeight="1" x14ac:dyDescent="0.2">
      <c r="A3" s="30" t="s">
        <v>2</v>
      </c>
      <c r="B3" s="3" t="s">
        <v>3</v>
      </c>
      <c r="C3" s="3" t="s">
        <v>4</v>
      </c>
      <c r="D3" s="3" t="s">
        <v>5</v>
      </c>
      <c r="E3" s="3" t="s">
        <v>6</v>
      </c>
      <c r="F3" s="3" t="s">
        <v>7</v>
      </c>
      <c r="G3" s="33"/>
    </row>
    <row r="4" spans="1:7" x14ac:dyDescent="0.2">
      <c r="A4" s="11"/>
      <c r="B4" s="4"/>
      <c r="C4" s="4"/>
      <c r="D4" s="4"/>
      <c r="E4" s="4"/>
      <c r="F4" s="4"/>
      <c r="G4" s="4"/>
    </row>
    <row r="5" spans="1:7" x14ac:dyDescent="0.2">
      <c r="A5" s="9" t="s">
        <v>96</v>
      </c>
      <c r="B5" s="46">
        <f t="shared" ref="B5:G5" si="0">SUM(B6:B13)</f>
        <v>888159.25</v>
      </c>
      <c r="C5" s="46">
        <f t="shared" si="0"/>
        <v>0</v>
      </c>
      <c r="D5" s="46">
        <f t="shared" si="0"/>
        <v>888159.25</v>
      </c>
      <c r="E5" s="46">
        <f t="shared" si="0"/>
        <v>433382.94</v>
      </c>
      <c r="F5" s="46">
        <f t="shared" si="0"/>
        <v>433382.94</v>
      </c>
      <c r="G5" s="46">
        <f t="shared" si="0"/>
        <v>454776.31</v>
      </c>
    </row>
    <row r="6" spans="1:7" x14ac:dyDescent="0.2">
      <c r="A6" s="17" t="s">
        <v>97</v>
      </c>
      <c r="B6" s="40">
        <v>0</v>
      </c>
      <c r="C6" s="40">
        <v>0</v>
      </c>
      <c r="D6" s="40">
        <f>B6+C6</f>
        <v>0</v>
      </c>
      <c r="E6" s="40">
        <v>0</v>
      </c>
      <c r="F6" s="40">
        <v>0</v>
      </c>
      <c r="G6" s="40">
        <f>D6-E6</f>
        <v>0</v>
      </c>
    </row>
    <row r="7" spans="1:7" x14ac:dyDescent="0.2">
      <c r="A7" s="17" t="s">
        <v>98</v>
      </c>
      <c r="B7" s="40">
        <v>0</v>
      </c>
      <c r="C7" s="40">
        <v>0</v>
      </c>
      <c r="D7" s="40">
        <f t="shared" ref="D7:D13" si="1">B7+C7</f>
        <v>0</v>
      </c>
      <c r="E7" s="40">
        <v>0</v>
      </c>
      <c r="F7" s="40">
        <v>0</v>
      </c>
      <c r="G7" s="40">
        <f t="shared" ref="G7:G13" si="2">D7-E7</f>
        <v>0</v>
      </c>
    </row>
    <row r="8" spans="1:7" x14ac:dyDescent="0.2">
      <c r="A8" s="17" t="s">
        <v>99</v>
      </c>
      <c r="B8" s="40">
        <v>0</v>
      </c>
      <c r="C8" s="40">
        <v>0</v>
      </c>
      <c r="D8" s="40">
        <f t="shared" si="1"/>
        <v>0</v>
      </c>
      <c r="E8" s="40">
        <v>0</v>
      </c>
      <c r="F8" s="40">
        <v>0</v>
      </c>
      <c r="G8" s="40">
        <f t="shared" si="2"/>
        <v>0</v>
      </c>
    </row>
    <row r="9" spans="1:7" x14ac:dyDescent="0.2">
      <c r="A9" s="17" t="s">
        <v>100</v>
      </c>
      <c r="B9" s="40">
        <v>0</v>
      </c>
      <c r="C9" s="40">
        <v>0</v>
      </c>
      <c r="D9" s="40">
        <f t="shared" si="1"/>
        <v>0</v>
      </c>
      <c r="E9" s="40">
        <v>0</v>
      </c>
      <c r="F9" s="40">
        <v>0</v>
      </c>
      <c r="G9" s="40">
        <f t="shared" si="2"/>
        <v>0</v>
      </c>
    </row>
    <row r="10" spans="1:7" x14ac:dyDescent="0.2">
      <c r="A10" s="17" t="s">
        <v>101</v>
      </c>
      <c r="B10" s="40">
        <v>0</v>
      </c>
      <c r="C10" s="40">
        <v>0</v>
      </c>
      <c r="D10" s="40">
        <f t="shared" si="1"/>
        <v>0</v>
      </c>
      <c r="E10" s="40">
        <v>0</v>
      </c>
      <c r="F10" s="40">
        <v>0</v>
      </c>
      <c r="G10" s="40">
        <f t="shared" si="2"/>
        <v>0</v>
      </c>
    </row>
    <row r="11" spans="1:7" x14ac:dyDescent="0.2">
      <c r="A11" s="17" t="s">
        <v>102</v>
      </c>
      <c r="B11" s="40">
        <v>0</v>
      </c>
      <c r="C11" s="40">
        <v>0</v>
      </c>
      <c r="D11" s="40">
        <f t="shared" si="1"/>
        <v>0</v>
      </c>
      <c r="E11" s="40">
        <v>0</v>
      </c>
      <c r="F11" s="40">
        <v>0</v>
      </c>
      <c r="G11" s="40">
        <f t="shared" si="2"/>
        <v>0</v>
      </c>
    </row>
    <row r="12" spans="1:7" x14ac:dyDescent="0.2">
      <c r="A12" s="17" t="s">
        <v>103</v>
      </c>
      <c r="B12" s="40">
        <v>0</v>
      </c>
      <c r="C12" s="40">
        <v>0</v>
      </c>
      <c r="D12" s="40">
        <f t="shared" si="1"/>
        <v>0</v>
      </c>
      <c r="E12" s="40">
        <v>0</v>
      </c>
      <c r="F12" s="40">
        <v>0</v>
      </c>
      <c r="G12" s="40">
        <f t="shared" si="2"/>
        <v>0</v>
      </c>
    </row>
    <row r="13" spans="1:7" x14ac:dyDescent="0.2">
      <c r="A13" s="17" t="s">
        <v>53</v>
      </c>
      <c r="B13" s="40">
        <v>888159.25</v>
      </c>
      <c r="C13" s="40">
        <v>0</v>
      </c>
      <c r="D13" s="40">
        <f t="shared" si="1"/>
        <v>888159.25</v>
      </c>
      <c r="E13" s="40">
        <v>433382.94</v>
      </c>
      <c r="F13" s="40">
        <v>433382.94</v>
      </c>
      <c r="G13" s="40">
        <f t="shared" si="2"/>
        <v>454776.31</v>
      </c>
    </row>
    <row r="14" spans="1:7" x14ac:dyDescent="0.2">
      <c r="A14" s="10"/>
      <c r="B14" s="40"/>
      <c r="C14" s="40"/>
      <c r="D14" s="40"/>
      <c r="E14" s="40"/>
      <c r="F14" s="40"/>
      <c r="G14" s="40"/>
    </row>
    <row r="15" spans="1:7" x14ac:dyDescent="0.2">
      <c r="A15" s="9" t="s">
        <v>104</v>
      </c>
      <c r="B15" s="46">
        <f t="shared" ref="B15:G15" si="3">SUM(B16:B22)</f>
        <v>75487588.829999998</v>
      </c>
      <c r="C15" s="46">
        <f t="shared" si="3"/>
        <v>0</v>
      </c>
      <c r="D15" s="46">
        <f t="shared" si="3"/>
        <v>75487588.829999998</v>
      </c>
      <c r="E15" s="46">
        <f t="shared" si="3"/>
        <v>27523030.390000001</v>
      </c>
      <c r="F15" s="46">
        <f t="shared" si="3"/>
        <v>27516030.859999999</v>
      </c>
      <c r="G15" s="46">
        <f t="shared" si="3"/>
        <v>47964558.439999998</v>
      </c>
    </row>
    <row r="16" spans="1:7" x14ac:dyDescent="0.2">
      <c r="A16" s="17" t="s">
        <v>105</v>
      </c>
      <c r="B16" s="40">
        <v>45078053.840000004</v>
      </c>
      <c r="C16" s="40">
        <v>0</v>
      </c>
      <c r="D16" s="40">
        <f>B16+C16</f>
        <v>45078053.840000004</v>
      </c>
      <c r="E16" s="40">
        <v>14817158.75</v>
      </c>
      <c r="F16" s="40">
        <v>14810159.220000001</v>
      </c>
      <c r="G16" s="40">
        <f t="shared" ref="G16:G22" si="4">D16-E16</f>
        <v>30260895.090000004</v>
      </c>
    </row>
    <row r="17" spans="1:7" x14ac:dyDescent="0.2">
      <c r="A17" s="17" t="s">
        <v>106</v>
      </c>
      <c r="B17" s="40">
        <v>30409534.989999998</v>
      </c>
      <c r="C17" s="40">
        <v>0</v>
      </c>
      <c r="D17" s="40">
        <f t="shared" ref="D17:D22" si="5">B17+C17</f>
        <v>30409534.989999998</v>
      </c>
      <c r="E17" s="40">
        <v>12705871.640000001</v>
      </c>
      <c r="F17" s="40">
        <v>12705871.640000001</v>
      </c>
      <c r="G17" s="40">
        <f t="shared" si="4"/>
        <v>17703663.349999998</v>
      </c>
    </row>
    <row r="18" spans="1:7" x14ac:dyDescent="0.2">
      <c r="A18" s="17" t="s">
        <v>107</v>
      </c>
      <c r="B18" s="40">
        <v>0</v>
      </c>
      <c r="C18" s="40">
        <v>0</v>
      </c>
      <c r="D18" s="40">
        <f t="shared" si="5"/>
        <v>0</v>
      </c>
      <c r="E18" s="40">
        <v>0</v>
      </c>
      <c r="F18" s="40">
        <v>0</v>
      </c>
      <c r="G18" s="40">
        <f t="shared" si="4"/>
        <v>0</v>
      </c>
    </row>
    <row r="19" spans="1:7" x14ac:dyDescent="0.2">
      <c r="A19" s="17" t="s">
        <v>108</v>
      </c>
      <c r="B19" s="40">
        <v>0</v>
      </c>
      <c r="C19" s="40">
        <v>0</v>
      </c>
      <c r="D19" s="40">
        <f t="shared" si="5"/>
        <v>0</v>
      </c>
      <c r="E19" s="40">
        <v>0</v>
      </c>
      <c r="F19" s="40">
        <v>0</v>
      </c>
      <c r="G19" s="40">
        <f t="shared" si="4"/>
        <v>0</v>
      </c>
    </row>
    <row r="20" spans="1:7" x14ac:dyDescent="0.2">
      <c r="A20" s="17" t="s">
        <v>109</v>
      </c>
      <c r="B20" s="40">
        <v>0</v>
      </c>
      <c r="C20" s="40">
        <v>0</v>
      </c>
      <c r="D20" s="40">
        <f t="shared" si="5"/>
        <v>0</v>
      </c>
      <c r="E20" s="40">
        <v>0</v>
      </c>
      <c r="F20" s="40">
        <v>0</v>
      </c>
      <c r="G20" s="40">
        <f t="shared" si="4"/>
        <v>0</v>
      </c>
    </row>
    <row r="21" spans="1:7" x14ac:dyDescent="0.2">
      <c r="A21" s="17" t="s">
        <v>110</v>
      </c>
      <c r="B21" s="40">
        <v>0</v>
      </c>
      <c r="C21" s="40">
        <v>0</v>
      </c>
      <c r="D21" s="40">
        <f t="shared" si="5"/>
        <v>0</v>
      </c>
      <c r="E21" s="40">
        <v>0</v>
      </c>
      <c r="F21" s="40">
        <v>0</v>
      </c>
      <c r="G21" s="40">
        <f t="shared" si="4"/>
        <v>0</v>
      </c>
    </row>
    <row r="22" spans="1:7" x14ac:dyDescent="0.2">
      <c r="A22" s="17" t="s">
        <v>111</v>
      </c>
      <c r="B22" s="40">
        <v>0</v>
      </c>
      <c r="C22" s="40">
        <v>0</v>
      </c>
      <c r="D22" s="40">
        <f t="shared" si="5"/>
        <v>0</v>
      </c>
      <c r="E22" s="40">
        <v>0</v>
      </c>
      <c r="F22" s="40">
        <v>0</v>
      </c>
      <c r="G22" s="40">
        <f t="shared" si="4"/>
        <v>0</v>
      </c>
    </row>
    <row r="23" spans="1:7" x14ac:dyDescent="0.2">
      <c r="A23" s="10"/>
      <c r="B23" s="40"/>
      <c r="C23" s="40"/>
      <c r="D23" s="40"/>
      <c r="E23" s="40"/>
      <c r="F23" s="40"/>
      <c r="G23" s="40"/>
    </row>
    <row r="24" spans="1:7" x14ac:dyDescent="0.2">
      <c r="A24" s="9" t="s">
        <v>112</v>
      </c>
      <c r="B24" s="46">
        <f t="shared" ref="B24:G24" si="6">SUM(B25:B33)</f>
        <v>0</v>
      </c>
      <c r="C24" s="46">
        <f t="shared" si="6"/>
        <v>0</v>
      </c>
      <c r="D24" s="46">
        <f t="shared" si="6"/>
        <v>0</v>
      </c>
      <c r="E24" s="46">
        <f t="shared" si="6"/>
        <v>0</v>
      </c>
      <c r="F24" s="46">
        <f t="shared" si="6"/>
        <v>0</v>
      </c>
      <c r="G24" s="46">
        <f t="shared" si="6"/>
        <v>0</v>
      </c>
    </row>
    <row r="25" spans="1:7" x14ac:dyDescent="0.2">
      <c r="A25" s="17" t="s">
        <v>113</v>
      </c>
      <c r="B25" s="40">
        <v>0</v>
      </c>
      <c r="C25" s="40">
        <v>0</v>
      </c>
      <c r="D25" s="40">
        <f>B25+C25</f>
        <v>0</v>
      </c>
      <c r="E25" s="40">
        <v>0</v>
      </c>
      <c r="F25" s="40">
        <v>0</v>
      </c>
      <c r="G25" s="40">
        <f t="shared" ref="G25:G33" si="7">D25-E25</f>
        <v>0</v>
      </c>
    </row>
    <row r="26" spans="1:7" x14ac:dyDescent="0.2">
      <c r="A26" s="17" t="s">
        <v>114</v>
      </c>
      <c r="B26" s="40">
        <v>0</v>
      </c>
      <c r="C26" s="40">
        <v>0</v>
      </c>
      <c r="D26" s="40">
        <f t="shared" ref="D26:D33" si="8">B26+C26</f>
        <v>0</v>
      </c>
      <c r="E26" s="40">
        <v>0</v>
      </c>
      <c r="F26" s="40">
        <v>0</v>
      </c>
      <c r="G26" s="40">
        <f t="shared" si="7"/>
        <v>0</v>
      </c>
    </row>
    <row r="27" spans="1:7" x14ac:dyDescent="0.2">
      <c r="A27" s="17" t="s">
        <v>115</v>
      </c>
      <c r="B27" s="40">
        <v>0</v>
      </c>
      <c r="C27" s="40">
        <v>0</v>
      </c>
      <c r="D27" s="40">
        <f t="shared" si="8"/>
        <v>0</v>
      </c>
      <c r="E27" s="40">
        <v>0</v>
      </c>
      <c r="F27" s="40">
        <v>0</v>
      </c>
      <c r="G27" s="40">
        <f t="shared" si="7"/>
        <v>0</v>
      </c>
    </row>
    <row r="28" spans="1:7" x14ac:dyDescent="0.2">
      <c r="A28" s="17" t="s">
        <v>116</v>
      </c>
      <c r="B28" s="40">
        <v>0</v>
      </c>
      <c r="C28" s="40">
        <v>0</v>
      </c>
      <c r="D28" s="40">
        <f t="shared" si="8"/>
        <v>0</v>
      </c>
      <c r="E28" s="40">
        <v>0</v>
      </c>
      <c r="F28" s="40">
        <v>0</v>
      </c>
      <c r="G28" s="40">
        <f t="shared" si="7"/>
        <v>0</v>
      </c>
    </row>
    <row r="29" spans="1:7" x14ac:dyDescent="0.2">
      <c r="A29" s="17" t="s">
        <v>117</v>
      </c>
      <c r="B29" s="40">
        <v>0</v>
      </c>
      <c r="C29" s="40">
        <v>0</v>
      </c>
      <c r="D29" s="40">
        <f t="shared" si="8"/>
        <v>0</v>
      </c>
      <c r="E29" s="40">
        <v>0</v>
      </c>
      <c r="F29" s="40">
        <v>0</v>
      </c>
      <c r="G29" s="40">
        <f t="shared" si="7"/>
        <v>0</v>
      </c>
    </row>
    <row r="30" spans="1:7" x14ac:dyDescent="0.2">
      <c r="A30" s="17" t="s">
        <v>118</v>
      </c>
      <c r="B30" s="40">
        <v>0</v>
      </c>
      <c r="C30" s="40">
        <v>0</v>
      </c>
      <c r="D30" s="40">
        <f t="shared" si="8"/>
        <v>0</v>
      </c>
      <c r="E30" s="40">
        <v>0</v>
      </c>
      <c r="F30" s="40">
        <v>0</v>
      </c>
      <c r="G30" s="40">
        <f t="shared" si="7"/>
        <v>0</v>
      </c>
    </row>
    <row r="31" spans="1:7" x14ac:dyDescent="0.2">
      <c r="A31" s="17" t="s">
        <v>119</v>
      </c>
      <c r="B31" s="40">
        <v>0</v>
      </c>
      <c r="C31" s="40">
        <v>0</v>
      </c>
      <c r="D31" s="40">
        <f t="shared" si="8"/>
        <v>0</v>
      </c>
      <c r="E31" s="40">
        <v>0</v>
      </c>
      <c r="F31" s="40">
        <v>0</v>
      </c>
      <c r="G31" s="40">
        <f t="shared" si="7"/>
        <v>0</v>
      </c>
    </row>
    <row r="32" spans="1:7" x14ac:dyDescent="0.2">
      <c r="A32" s="17" t="s">
        <v>120</v>
      </c>
      <c r="B32" s="40">
        <v>0</v>
      </c>
      <c r="C32" s="40">
        <v>0</v>
      </c>
      <c r="D32" s="40">
        <f t="shared" si="8"/>
        <v>0</v>
      </c>
      <c r="E32" s="40">
        <v>0</v>
      </c>
      <c r="F32" s="40">
        <v>0</v>
      </c>
      <c r="G32" s="40">
        <f t="shared" si="7"/>
        <v>0</v>
      </c>
    </row>
    <row r="33" spans="1:7" x14ac:dyDescent="0.2">
      <c r="A33" s="17" t="s">
        <v>121</v>
      </c>
      <c r="B33" s="40">
        <v>0</v>
      </c>
      <c r="C33" s="40">
        <v>0</v>
      </c>
      <c r="D33" s="40">
        <f t="shared" si="8"/>
        <v>0</v>
      </c>
      <c r="E33" s="40">
        <v>0</v>
      </c>
      <c r="F33" s="40">
        <v>0</v>
      </c>
      <c r="G33" s="40">
        <f t="shared" si="7"/>
        <v>0</v>
      </c>
    </row>
    <row r="34" spans="1:7" x14ac:dyDescent="0.2">
      <c r="A34" s="10"/>
      <c r="B34" s="40"/>
      <c r="C34" s="40"/>
      <c r="D34" s="40"/>
      <c r="E34" s="40"/>
      <c r="F34" s="40"/>
      <c r="G34" s="40"/>
    </row>
    <row r="35" spans="1:7" x14ac:dyDescent="0.2">
      <c r="A35" s="9" t="s">
        <v>122</v>
      </c>
      <c r="B35" s="46">
        <f t="shared" ref="B35:G35" si="9">SUM(B36:B39)</f>
        <v>0</v>
      </c>
      <c r="C35" s="46">
        <f t="shared" si="9"/>
        <v>0</v>
      </c>
      <c r="D35" s="46">
        <f t="shared" si="9"/>
        <v>0</v>
      </c>
      <c r="E35" s="46">
        <f t="shared" si="9"/>
        <v>0</v>
      </c>
      <c r="F35" s="46">
        <f t="shared" si="9"/>
        <v>0</v>
      </c>
      <c r="G35" s="46">
        <f t="shared" si="9"/>
        <v>0</v>
      </c>
    </row>
    <row r="36" spans="1:7" x14ac:dyDescent="0.2">
      <c r="A36" s="17" t="s">
        <v>123</v>
      </c>
      <c r="B36" s="40">
        <v>0</v>
      </c>
      <c r="C36" s="40">
        <v>0</v>
      </c>
      <c r="D36" s="40">
        <f>B36+C36</f>
        <v>0</v>
      </c>
      <c r="E36" s="40">
        <v>0</v>
      </c>
      <c r="F36" s="40">
        <v>0</v>
      </c>
      <c r="G36" s="40">
        <f t="shared" ref="G36:G39" si="10">D36-E36</f>
        <v>0</v>
      </c>
    </row>
    <row r="37" spans="1:7" ht="22.5" x14ac:dyDescent="0.2">
      <c r="A37" s="17" t="s">
        <v>124</v>
      </c>
      <c r="B37" s="40">
        <v>0</v>
      </c>
      <c r="C37" s="40">
        <v>0</v>
      </c>
      <c r="D37" s="40">
        <f t="shared" ref="D37:D39" si="11">B37+C37</f>
        <v>0</v>
      </c>
      <c r="E37" s="40">
        <v>0</v>
      </c>
      <c r="F37" s="40">
        <v>0</v>
      </c>
      <c r="G37" s="40">
        <f t="shared" si="10"/>
        <v>0</v>
      </c>
    </row>
    <row r="38" spans="1:7" x14ac:dyDescent="0.2">
      <c r="A38" s="17" t="s">
        <v>125</v>
      </c>
      <c r="B38" s="40">
        <v>0</v>
      </c>
      <c r="C38" s="40">
        <v>0</v>
      </c>
      <c r="D38" s="40">
        <f t="shared" si="11"/>
        <v>0</v>
      </c>
      <c r="E38" s="40">
        <v>0</v>
      </c>
      <c r="F38" s="40">
        <v>0</v>
      </c>
      <c r="G38" s="40">
        <f t="shared" si="10"/>
        <v>0</v>
      </c>
    </row>
    <row r="39" spans="1:7" x14ac:dyDescent="0.2">
      <c r="A39" s="17" t="s">
        <v>126</v>
      </c>
      <c r="B39" s="40">
        <v>0</v>
      </c>
      <c r="C39" s="40">
        <v>0</v>
      </c>
      <c r="D39" s="40">
        <f t="shared" si="11"/>
        <v>0</v>
      </c>
      <c r="E39" s="40">
        <v>0</v>
      </c>
      <c r="F39" s="40">
        <v>0</v>
      </c>
      <c r="G39" s="40">
        <f t="shared" si="10"/>
        <v>0</v>
      </c>
    </row>
    <row r="40" spans="1:7" x14ac:dyDescent="0.2">
      <c r="A40" s="10"/>
      <c r="B40" s="40"/>
      <c r="C40" s="40"/>
      <c r="D40" s="40"/>
      <c r="E40" s="40"/>
      <c r="F40" s="40"/>
      <c r="G40" s="40"/>
    </row>
    <row r="41" spans="1:7" x14ac:dyDescent="0.2">
      <c r="A41" s="19" t="s">
        <v>8</v>
      </c>
      <c r="B41" s="42">
        <f t="shared" ref="B41:G41" si="12">SUM(B35+B24+B15+B5)</f>
        <v>76375748.079999998</v>
      </c>
      <c r="C41" s="42">
        <f t="shared" si="12"/>
        <v>0</v>
      </c>
      <c r="D41" s="42">
        <f t="shared" si="12"/>
        <v>76375748.079999998</v>
      </c>
      <c r="E41" s="42">
        <f t="shared" si="12"/>
        <v>27956413.330000002</v>
      </c>
      <c r="F41" s="42">
        <f t="shared" si="12"/>
        <v>27949413.800000001</v>
      </c>
      <c r="G41" s="42">
        <f t="shared" si="12"/>
        <v>48419334.75</v>
      </c>
    </row>
    <row r="43" spans="1:7" x14ac:dyDescent="0.2">
      <c r="A43" s="1" t="s">
        <v>139</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5" orientation="landscape" r:id="rId1"/>
  <ignoredErrors>
    <ignoredError sqref="B5:G4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vt:lpstr>
      <vt:lpstr>CTG</vt:lpstr>
      <vt:lpstr>COG</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CONTABILIDAD</cp:lastModifiedBy>
  <cp:revision/>
  <dcterms:created xsi:type="dcterms:W3CDTF">2014-02-10T03:37:14Z</dcterms:created>
  <dcterms:modified xsi:type="dcterms:W3CDTF">2025-07-16T18:53:52Z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